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5e druk/BKB Uitwerkingen 5e druk/"/>
    </mc:Choice>
  </mc:AlternateContent>
  <xr:revisionPtr revIDLastSave="1" documentId="8_{01DD3665-95F3-434F-A057-44EF17EF0598}" xr6:coauthVersionLast="47" xr6:coauthVersionMax="47" xr10:uidLastSave="{9FDE54F3-93E5-41CE-B21A-F1A216DBCBCD}"/>
  <bookViews>
    <workbookView xWindow="-83" yWindow="0" windowWidth="19366" windowHeight="15563" activeTab="1" xr2:uid="{CDFED3B7-8536-42E2-BF27-2AF862CF7E72}"/>
  </bookViews>
  <sheets>
    <sheet name="H 1 Inhoudsopgave" sheetId="2" r:id="rId1"/>
    <sheet name="1.1 - 1.9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4" i="1" l="1"/>
  <c r="D221" i="1" s="1"/>
  <c r="E113" i="1"/>
  <c r="E112" i="1"/>
  <c r="E111" i="1"/>
  <c r="E110" i="1"/>
  <c r="E183" i="1"/>
  <c r="E221" i="1"/>
  <c r="E207" i="1"/>
  <c r="E206" i="1"/>
  <c r="E205" i="1"/>
  <c r="E208" i="1" l="1"/>
  <c r="D199" i="1"/>
  <c r="E199" i="1" s="1"/>
  <c r="D183" i="1"/>
  <c r="D164" i="1"/>
  <c r="E164" i="1" s="1"/>
  <c r="E146" i="1"/>
  <c r="D146" i="1"/>
  <c r="D130" i="1"/>
  <c r="D122" i="1"/>
  <c r="E91" i="1"/>
  <c r="D91" i="1"/>
  <c r="E69" i="1"/>
  <c r="D73" i="1" s="1"/>
  <c r="E64" i="1"/>
  <c r="D72" i="1" s="1"/>
  <c r="D39" i="1"/>
  <c r="E39" i="1"/>
  <c r="E17" i="1"/>
  <c r="D21" i="1" s="1"/>
  <c r="E11" i="1"/>
  <c r="D20" i="1" s="1"/>
  <c r="D22" i="1" l="1"/>
  <c r="D74" i="1"/>
  <c r="E114" i="1"/>
</calcChain>
</file>

<file path=xl/sharedStrings.xml><?xml version="1.0" encoding="utf-8"?>
<sst xmlns="http://schemas.openxmlformats.org/spreadsheetml/2006/main" count="241" uniqueCount="107">
  <si>
    <t>a</t>
  </si>
  <si>
    <t>Bezit</t>
  </si>
  <si>
    <t>Totaal bezit</t>
  </si>
  <si>
    <t>Schuld</t>
  </si>
  <si>
    <t>Totaal schuld</t>
  </si>
  <si>
    <t>b</t>
  </si>
  <si>
    <t>Opgave 1.1</t>
  </si>
  <si>
    <t>Opgave 1.2</t>
  </si>
  <si>
    <t>Omschrijving</t>
  </si>
  <si>
    <t>Debet</t>
  </si>
  <si>
    <t>Credit</t>
  </si>
  <si>
    <t>Totaal</t>
  </si>
  <si>
    <t xml:space="preserve">b </t>
  </si>
  <si>
    <t>Welke balansposten behoren tot de vaste activa?</t>
  </si>
  <si>
    <t>c</t>
  </si>
  <si>
    <t>Welke balansposten behoren tot de vlottende activa?</t>
  </si>
  <si>
    <t>e</t>
  </si>
  <si>
    <t>Welke balansposten behoren tot het kort vreemd vermogen?</t>
  </si>
  <si>
    <t>d</t>
  </si>
  <si>
    <t>Welke balansposten behoren tot het lang vreemd vermogen?</t>
  </si>
  <si>
    <t>Opgave 1.3</t>
  </si>
  <si>
    <t>Opgave 1.4</t>
  </si>
  <si>
    <t>Opgave 1.5</t>
  </si>
  <si>
    <t>Artikel</t>
  </si>
  <si>
    <t>Aantal</t>
  </si>
  <si>
    <t>Inkoopprijs per stuk</t>
  </si>
  <si>
    <t>Inkoopprijs totaal</t>
  </si>
  <si>
    <t xml:space="preserve">Totaal  </t>
  </si>
  <si>
    <t>Debiteur</t>
  </si>
  <si>
    <t>Factuurnummer</t>
  </si>
  <si>
    <t>Openstaand bedrag</t>
  </si>
  <si>
    <t>Vervaldatum</t>
  </si>
  <si>
    <t xml:space="preserve">Totaal   </t>
  </si>
  <si>
    <t>Crediteur</t>
  </si>
  <si>
    <t>Opgave 1.6</t>
  </si>
  <si>
    <t>Hoeveel bedraagt het lang vreemd vermogen?</t>
  </si>
  <si>
    <t xml:space="preserve">Balans </t>
  </si>
  <si>
    <t>Opgave 1.7</t>
  </si>
  <si>
    <t>Hoeveel bedragen de bezittingen?</t>
  </si>
  <si>
    <t>Opgave 1.8</t>
  </si>
  <si>
    <t>Debiteuren</t>
  </si>
  <si>
    <t>Inventaris</t>
  </si>
  <si>
    <t>Kas</t>
  </si>
  <si>
    <t>Voorraad goederen</t>
  </si>
  <si>
    <t>Crediteuren</t>
  </si>
  <si>
    <t>Rabobank</t>
  </si>
  <si>
    <t>Eigen vermogen</t>
  </si>
  <si>
    <t>Voorraad goederen, Debiteuren en Kas</t>
  </si>
  <si>
    <t>Crediteuren en Rabobank</t>
  </si>
  <si>
    <t>Gebouw</t>
  </si>
  <si>
    <t>Gebouw en Inventaris</t>
  </si>
  <si>
    <t>Witte wijn</t>
  </si>
  <si>
    <t>Rode wijn</t>
  </si>
  <si>
    <t>Rosé</t>
  </si>
  <si>
    <t>Rijnwijn</t>
  </si>
  <si>
    <t>G. Boot</t>
  </si>
  <si>
    <t>D. Brand</t>
  </si>
  <si>
    <t>J. Groot</t>
  </si>
  <si>
    <t>G. Donker</t>
  </si>
  <si>
    <t>Wijnimport nv</t>
  </si>
  <si>
    <t>Goedkoop bv</t>
  </si>
  <si>
    <t>Robol nv</t>
  </si>
  <si>
    <t>Winkelpand</t>
  </si>
  <si>
    <t>Kredietbank</t>
  </si>
  <si>
    <t>Bezit - schuld = eigen vermogen dus € 370.000 - schuld = € 180.000</t>
  </si>
  <si>
    <t>Schuld = € 370.000 - € 180.000 = € 190.000</t>
  </si>
  <si>
    <t>Totale schulden</t>
  </si>
  <si>
    <t>Kort vreemd vermogen</t>
  </si>
  <si>
    <t xml:space="preserve">Lang vreemd vermogen </t>
  </si>
  <si>
    <t>Lang vreemd vermogen</t>
  </si>
  <si>
    <t>?</t>
  </si>
  <si>
    <t>Het lang vreemd vermogen is € 100.000</t>
  </si>
  <si>
    <t>Bezit - schuld = eigen vermogen</t>
  </si>
  <si>
    <t>Bezit - € 80.000 = € 180.000</t>
  </si>
  <si>
    <t>Totale bezittingen: € 260.000</t>
  </si>
  <si>
    <t>Bezit is € 260.000</t>
  </si>
  <si>
    <t>Hoeveel bedraagt het eigen vermogen?</t>
  </si>
  <si>
    <t>Eigen vermogen = € 180.000 - € 80.000 = € 100.000</t>
  </si>
  <si>
    <t>Hypothecaire lening</t>
  </si>
  <si>
    <t>ING-bank</t>
  </si>
  <si>
    <t>7% Hypothecaire lening</t>
  </si>
  <si>
    <t>Opgave 1.9</t>
  </si>
  <si>
    <r>
      <rPr>
        <b/>
        <sz val="11"/>
        <color theme="0"/>
        <rFont val="Arial"/>
        <family val="2"/>
      </rPr>
      <t>Balans</t>
    </r>
    <r>
      <rPr>
        <b/>
        <sz val="11"/>
        <color theme="1"/>
        <rFont val="Arial"/>
        <family val="2"/>
      </rPr>
      <t xml:space="preserve"> </t>
    </r>
  </si>
  <si>
    <t>Dameskleding</t>
  </si>
  <si>
    <t>Herenkleding</t>
  </si>
  <si>
    <t>Kinderkleding</t>
  </si>
  <si>
    <t>Voorraad goederen, Debiteuren, ING-bank en Kas</t>
  </si>
  <si>
    <t xml:space="preserve">Uitwerking H 1 </t>
  </si>
  <si>
    <t>1.1 - 1.9</t>
  </si>
  <si>
    <t>Uitwerkingen Basiskennis Boekhouden 5e druk</t>
  </si>
  <si>
    <t>Versie</t>
  </si>
  <si>
    <t>Ga naar</t>
  </si>
  <si>
    <t>Hoofdstuk 1 De balans</t>
  </si>
  <si>
    <t>Stel de inventaris van onderneming Verhagen samen per 1 januari 2024.</t>
  </si>
  <si>
    <t>Hoeveel bedraagt het eigen vermogen van onderneming Verhagen op 1 januari 2024?</t>
  </si>
  <si>
    <t>Stel de balans (in staffelvorm) samen van onderneming Verhagen per 1 januari 2024.</t>
  </si>
  <si>
    <t>Balans 1 januari 2024</t>
  </si>
  <si>
    <t>Stel de inventaris van onderneming Kerssens samen per 1 januari 2024.</t>
  </si>
  <si>
    <t>Hoeveel bedraagt het eigen vermogen van onderneming Kerssens op 1 januari 2024?</t>
  </si>
  <si>
    <t>Stel de balans (in staffelvorm) samen van onderneming Kerssens per 1 januari 2024.</t>
  </si>
  <si>
    <t>Stel de specificatie van de balanspost Voorraad goederen samen per 1 januari 2024.</t>
  </si>
  <si>
    <t>Stel de specificatie van de balanspost Debiteuren samen per 1 januari 2024.</t>
  </si>
  <si>
    <t>Stel de specificatie van de balanspost Crediteuren samen per 1 januari 2024.</t>
  </si>
  <si>
    <t>Stel de balans van wijnhandel Grand Reserva samen per 1 januari 2024.</t>
  </si>
  <si>
    <t>Stel de balans samen van onderneming Baan per 1 juli 2024.</t>
  </si>
  <si>
    <t>Balans 1 juli 2024</t>
  </si>
  <si>
    <t>Uitwerking 1.1 - 1.9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</si>
</sst>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[$€-413]\ * #,##0.00_ ;_ [$€-413]\ * \-#,##0.00_ ;_ [$€-413]\ * &quot;-&quot;??_ ;_ @_ "/>
    <numFmt numFmtId="165" formatCode="_ [$€-413]\ * #,##0_ ;_ [$€-413]\ * \-#,##0_ ;_ [$€-413]\ * &quot;-&quot;??_ ;_ @_ "/>
    <numFmt numFmtId="166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color rgb="FF002060"/>
      <name val="Arial"/>
      <family val="2"/>
    </font>
    <font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14" fontId="1" fillId="0" borderId="1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5" fontId="1" fillId="0" borderId="9" xfId="0" applyNumberFormat="1" applyFont="1" applyBorder="1" applyAlignment="1">
      <alignment vertical="center"/>
    </xf>
    <xf numFmtId="165" fontId="1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165" fontId="1" fillId="0" borderId="4" xfId="0" applyNumberFormat="1" applyFont="1" applyBorder="1" applyAlignment="1">
      <alignment horizontal="right" vertical="center"/>
    </xf>
    <xf numFmtId="165" fontId="1" fillId="0" borderId="3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165" fontId="2" fillId="0" borderId="4" xfId="0" applyNumberFormat="1" applyFont="1" applyBorder="1" applyAlignment="1">
      <alignment vertical="center"/>
    </xf>
    <xf numFmtId="166" fontId="1" fillId="0" borderId="1" xfId="1" applyNumberFormat="1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0" fontId="10" fillId="0" borderId="0" xfId="0" applyFont="1"/>
    <xf numFmtId="0" fontId="11" fillId="0" borderId="0" xfId="0" applyFont="1"/>
    <xf numFmtId="14" fontId="11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9" fillId="0" borderId="0" xfId="2" quotePrefix="1"/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E61FD-FDB7-47D8-95C0-D7E47C1F7D8C}">
  <dimension ref="A1:C7"/>
  <sheetViews>
    <sheetView showGridLines="0" zoomScale="190" zoomScaleNormal="190" workbookViewId="0">
      <selection activeCell="B7" sqref="B7"/>
    </sheetView>
  </sheetViews>
  <sheetFormatPr defaultColWidth="8.86328125" defaultRowHeight="15" x14ac:dyDescent="0.4"/>
  <cols>
    <col min="1" max="1" width="8.86328125" style="39"/>
    <col min="2" max="2" width="26.86328125" style="39" customWidth="1"/>
    <col min="3" max="16384" width="8.86328125" style="39"/>
  </cols>
  <sheetData>
    <row r="1" spans="1:3" x14ac:dyDescent="0.4">
      <c r="A1" s="38" t="s">
        <v>89</v>
      </c>
      <c r="B1" s="38"/>
      <c r="C1" s="38"/>
    </row>
    <row r="2" spans="1:3" x14ac:dyDescent="0.4">
      <c r="A2" s="38"/>
      <c r="B2" s="38"/>
      <c r="C2" s="38"/>
    </row>
    <row r="3" spans="1:3" x14ac:dyDescent="0.4">
      <c r="A3" s="38" t="s">
        <v>92</v>
      </c>
    </row>
    <row r="5" spans="1:3" x14ac:dyDescent="0.4">
      <c r="A5" s="39" t="s">
        <v>90</v>
      </c>
      <c r="B5" s="40">
        <v>45505</v>
      </c>
    </row>
    <row r="7" spans="1:3" ht="15.4" x14ac:dyDescent="0.45">
      <c r="A7" s="39" t="s">
        <v>91</v>
      </c>
      <c r="B7" s="46" t="s">
        <v>106</v>
      </c>
    </row>
  </sheetData>
  <hyperlinks>
    <hyperlink ref="B7" location="'1.1 - 1.9'!A1" display="Uitwerking 1.1 - 1.9" xr:uid="{1DFB60DF-6FDF-431D-A5AB-E1C131EC0890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77581-88D7-4ADE-84C1-F4B7618CB710}">
  <dimension ref="A1:F233"/>
  <sheetViews>
    <sheetView showGridLines="0" tabSelected="1" topLeftCell="A121" zoomScale="160" zoomScaleNormal="160" workbookViewId="0"/>
  </sheetViews>
  <sheetFormatPr defaultColWidth="8.86328125" defaultRowHeight="13.5" x14ac:dyDescent="0.45"/>
  <cols>
    <col min="1" max="1" width="3.73046875" style="6" customWidth="1"/>
    <col min="2" max="2" width="22.1328125" style="4" customWidth="1"/>
    <col min="3" max="3" width="18.3984375" style="4" customWidth="1"/>
    <col min="4" max="4" width="21.265625" style="4" customWidth="1"/>
    <col min="5" max="5" width="20.73046875" style="4" customWidth="1"/>
    <col min="6" max="16384" width="8.86328125" style="4"/>
  </cols>
  <sheetData>
    <row r="1" spans="1:5" ht="13.9" x14ac:dyDescent="0.45">
      <c r="B1" s="13" t="s">
        <v>87</v>
      </c>
      <c r="C1" s="13" t="s">
        <v>88</v>
      </c>
    </row>
    <row r="3" spans="1:5" ht="13.9" x14ac:dyDescent="0.45">
      <c r="B3" s="14" t="s">
        <v>6</v>
      </c>
    </row>
    <row r="4" spans="1:5" s="2" customFormat="1" x14ac:dyDescent="0.45">
      <c r="A4" s="5" t="s">
        <v>0</v>
      </c>
      <c r="B4" s="2" t="s">
        <v>93</v>
      </c>
    </row>
    <row r="5" spans="1:5" ht="18" customHeight="1" x14ac:dyDescent="0.45">
      <c r="B5" s="41" t="s">
        <v>1</v>
      </c>
      <c r="C5" s="49" t="s">
        <v>40</v>
      </c>
      <c r="D5" s="49"/>
      <c r="E5" s="16">
        <v>90000</v>
      </c>
    </row>
    <row r="6" spans="1:5" ht="18" customHeight="1" x14ac:dyDescent="0.45">
      <c r="B6" s="42"/>
      <c r="C6" s="49" t="s">
        <v>49</v>
      </c>
      <c r="D6" s="49"/>
      <c r="E6" s="16">
        <v>260000</v>
      </c>
    </row>
    <row r="7" spans="1:5" ht="18" customHeight="1" x14ac:dyDescent="0.45">
      <c r="B7" s="42"/>
      <c r="C7" s="49" t="s">
        <v>41</v>
      </c>
      <c r="D7" s="49"/>
      <c r="E7" s="16">
        <v>50000</v>
      </c>
    </row>
    <row r="8" spans="1:5" ht="18" customHeight="1" x14ac:dyDescent="0.45">
      <c r="B8" s="42"/>
      <c r="C8" s="49" t="s">
        <v>42</v>
      </c>
      <c r="D8" s="49"/>
      <c r="E8" s="16">
        <v>5000</v>
      </c>
    </row>
    <row r="9" spans="1:5" ht="18" customHeight="1" x14ac:dyDescent="0.45">
      <c r="B9" s="42"/>
      <c r="C9" s="49" t="s">
        <v>43</v>
      </c>
      <c r="D9" s="49"/>
      <c r="E9" s="16">
        <v>150000</v>
      </c>
    </row>
    <row r="10" spans="1:5" ht="18" customHeight="1" thickBot="1" x14ac:dyDescent="0.5">
      <c r="B10" s="42"/>
      <c r="C10" s="49"/>
      <c r="D10" s="49"/>
      <c r="E10" s="17"/>
    </row>
    <row r="11" spans="1:5" ht="18" customHeight="1" x14ac:dyDescent="0.45">
      <c r="B11" s="42"/>
      <c r="C11" s="49" t="s">
        <v>2</v>
      </c>
      <c r="D11" s="49"/>
      <c r="E11" s="16">
        <f>SUM(E5:E10)</f>
        <v>555000</v>
      </c>
    </row>
    <row r="12" spans="1:5" ht="18" customHeight="1" x14ac:dyDescent="0.45">
      <c r="B12" s="42"/>
      <c r="C12" s="57"/>
      <c r="D12" s="57"/>
    </row>
    <row r="13" spans="1:5" ht="18" customHeight="1" x14ac:dyDescent="0.45">
      <c r="B13" s="41" t="s">
        <v>3</v>
      </c>
      <c r="C13" s="49" t="s">
        <v>44</v>
      </c>
      <c r="D13" s="49"/>
      <c r="E13" s="16">
        <v>70000</v>
      </c>
    </row>
    <row r="14" spans="1:5" ht="18" customHeight="1" x14ac:dyDescent="0.45">
      <c r="C14" s="58" t="s">
        <v>78</v>
      </c>
      <c r="D14" s="58"/>
      <c r="E14" s="18">
        <v>180000</v>
      </c>
    </row>
    <row r="15" spans="1:5" ht="18" customHeight="1" x14ac:dyDescent="0.45">
      <c r="C15" s="47" t="s">
        <v>45</v>
      </c>
      <c r="D15" s="48"/>
      <c r="E15" s="25">
        <v>10000</v>
      </c>
    </row>
    <row r="16" spans="1:5" ht="18" customHeight="1" thickBot="1" x14ac:dyDescent="0.5">
      <c r="C16" s="49"/>
      <c r="D16" s="49"/>
      <c r="E16" s="17"/>
    </row>
    <row r="17" spans="1:5" ht="18" customHeight="1" x14ac:dyDescent="0.45">
      <c r="C17" s="49" t="s">
        <v>4</v>
      </c>
      <c r="D17" s="49"/>
      <c r="E17" s="18">
        <f>SUM(E13:E16)</f>
        <v>260000</v>
      </c>
    </row>
    <row r="19" spans="1:5" s="2" customFormat="1" x14ac:dyDescent="0.45">
      <c r="A19" s="5" t="s">
        <v>5</v>
      </c>
      <c r="B19" s="2" t="s">
        <v>94</v>
      </c>
    </row>
    <row r="20" spans="1:5" ht="18" customHeight="1" x14ac:dyDescent="0.45">
      <c r="B20" s="47" t="s">
        <v>2</v>
      </c>
      <c r="C20" s="48"/>
      <c r="D20" s="16">
        <f>E11</f>
        <v>555000</v>
      </c>
    </row>
    <row r="21" spans="1:5" ht="18" customHeight="1" thickBot="1" x14ac:dyDescent="0.5">
      <c r="B21" s="47" t="s">
        <v>4</v>
      </c>
      <c r="C21" s="48"/>
      <c r="D21" s="17">
        <f>E17</f>
        <v>260000</v>
      </c>
    </row>
    <row r="22" spans="1:5" ht="18" customHeight="1" x14ac:dyDescent="0.45">
      <c r="B22" s="47" t="s">
        <v>46</v>
      </c>
      <c r="C22" s="48"/>
      <c r="D22" s="16">
        <f>D20-D21</f>
        <v>295000</v>
      </c>
    </row>
    <row r="25" spans="1:5" ht="13.9" x14ac:dyDescent="0.45">
      <c r="B25" s="14" t="s">
        <v>7</v>
      </c>
    </row>
    <row r="26" spans="1:5" s="2" customFormat="1" x14ac:dyDescent="0.45">
      <c r="A26" s="5" t="s">
        <v>0</v>
      </c>
      <c r="B26" s="2" t="s">
        <v>95</v>
      </c>
    </row>
    <row r="27" spans="1:5" ht="18" customHeight="1" x14ac:dyDescent="0.45">
      <c r="B27" s="54" t="s">
        <v>96</v>
      </c>
      <c r="C27" s="54"/>
      <c r="D27" s="54"/>
      <c r="E27" s="54"/>
    </row>
    <row r="28" spans="1:5" s="3" customFormat="1" ht="18" customHeight="1" x14ac:dyDescent="0.45">
      <c r="B28" s="56" t="s">
        <v>8</v>
      </c>
      <c r="C28" s="56"/>
      <c r="D28" s="43" t="s">
        <v>9</v>
      </c>
      <c r="E28" s="43" t="s">
        <v>10</v>
      </c>
    </row>
    <row r="29" spans="1:5" ht="18" customHeight="1" x14ac:dyDescent="0.45">
      <c r="B29" s="49" t="s">
        <v>49</v>
      </c>
      <c r="C29" s="49"/>
      <c r="D29" s="16">
        <v>260000</v>
      </c>
      <c r="E29" s="16"/>
    </row>
    <row r="30" spans="1:5" ht="18" customHeight="1" x14ac:dyDescent="0.45">
      <c r="B30" s="49" t="s">
        <v>41</v>
      </c>
      <c r="C30" s="49"/>
      <c r="D30" s="16">
        <v>50000</v>
      </c>
      <c r="E30" s="16"/>
    </row>
    <row r="31" spans="1:5" ht="18" customHeight="1" x14ac:dyDescent="0.45">
      <c r="B31" s="49" t="s">
        <v>43</v>
      </c>
      <c r="C31" s="49"/>
      <c r="D31" s="16">
        <v>150000</v>
      </c>
      <c r="E31" s="16"/>
    </row>
    <row r="32" spans="1:5" ht="18" customHeight="1" x14ac:dyDescent="0.45">
      <c r="B32" s="49" t="s">
        <v>40</v>
      </c>
      <c r="C32" s="49"/>
      <c r="D32" s="16">
        <v>90000</v>
      </c>
      <c r="E32" s="16"/>
    </row>
    <row r="33" spans="1:5" ht="18" customHeight="1" x14ac:dyDescent="0.45">
      <c r="B33" s="49" t="s">
        <v>42</v>
      </c>
      <c r="C33" s="49"/>
      <c r="D33" s="16">
        <v>5000</v>
      </c>
      <c r="E33" s="16"/>
    </row>
    <row r="34" spans="1:5" ht="18" customHeight="1" x14ac:dyDescent="0.45">
      <c r="B34" s="49" t="s">
        <v>46</v>
      </c>
      <c r="C34" s="49"/>
      <c r="D34" s="16"/>
      <c r="E34" s="16">
        <v>295000</v>
      </c>
    </row>
    <row r="35" spans="1:5" ht="18" customHeight="1" x14ac:dyDescent="0.45">
      <c r="B35" s="49" t="s">
        <v>78</v>
      </c>
      <c r="C35" s="49"/>
      <c r="D35" s="16"/>
      <c r="E35" s="16">
        <v>180000</v>
      </c>
    </row>
    <row r="36" spans="1:5" ht="18" customHeight="1" x14ac:dyDescent="0.45">
      <c r="B36" s="49" t="s">
        <v>44</v>
      </c>
      <c r="C36" s="49"/>
      <c r="D36" s="16"/>
      <c r="E36" s="16">
        <v>70000</v>
      </c>
    </row>
    <row r="37" spans="1:5" ht="18" customHeight="1" x14ac:dyDescent="0.45">
      <c r="B37" s="49" t="s">
        <v>45</v>
      </c>
      <c r="C37" s="49"/>
      <c r="D37" s="16"/>
      <c r="E37" s="16">
        <v>10000</v>
      </c>
    </row>
    <row r="38" spans="1:5" ht="18" customHeight="1" thickBot="1" x14ac:dyDescent="0.5">
      <c r="B38" s="49"/>
      <c r="C38" s="49"/>
      <c r="D38" s="20"/>
      <c r="E38" s="17"/>
    </row>
    <row r="39" spans="1:5" ht="18" customHeight="1" x14ac:dyDescent="0.45">
      <c r="B39" s="49" t="s">
        <v>11</v>
      </c>
      <c r="C39" s="49"/>
      <c r="D39" s="21">
        <f>SUM(D29:D38)</f>
        <v>555000</v>
      </c>
      <c r="E39" s="21">
        <f>SUM(E29:E38)</f>
        <v>555000</v>
      </c>
    </row>
    <row r="41" spans="1:5" x14ac:dyDescent="0.45">
      <c r="A41" s="5" t="s">
        <v>12</v>
      </c>
      <c r="B41" s="9" t="s">
        <v>13</v>
      </c>
      <c r="C41" s="2"/>
    </row>
    <row r="42" spans="1:5" ht="18" customHeight="1" x14ac:dyDescent="0.35">
      <c r="A42" s="5"/>
      <c r="B42" s="10" t="s">
        <v>50</v>
      </c>
      <c r="C42" s="2"/>
    </row>
    <row r="43" spans="1:5" ht="18" customHeight="1" x14ac:dyDescent="0.45">
      <c r="A43" s="5"/>
      <c r="B43" s="11"/>
      <c r="C43" s="2"/>
    </row>
    <row r="44" spans="1:5" x14ac:dyDescent="0.45">
      <c r="A44" s="5" t="s">
        <v>14</v>
      </c>
      <c r="B44" s="9" t="s">
        <v>15</v>
      </c>
      <c r="C44" s="2"/>
    </row>
    <row r="45" spans="1:5" ht="18" customHeight="1" x14ac:dyDescent="0.35">
      <c r="A45" s="5"/>
      <c r="B45" s="10" t="s">
        <v>47</v>
      </c>
      <c r="C45" s="2"/>
    </row>
    <row r="46" spans="1:5" ht="18" customHeight="1" x14ac:dyDescent="0.45">
      <c r="A46" s="5"/>
      <c r="B46" s="11"/>
      <c r="C46" s="2"/>
    </row>
    <row r="47" spans="1:5" x14ac:dyDescent="0.45">
      <c r="A47" s="5" t="s">
        <v>18</v>
      </c>
      <c r="B47" s="9" t="s">
        <v>19</v>
      </c>
      <c r="C47" s="2"/>
    </row>
    <row r="48" spans="1:5" ht="18" customHeight="1" x14ac:dyDescent="0.35">
      <c r="A48" s="5"/>
      <c r="B48" s="10" t="s">
        <v>78</v>
      </c>
      <c r="C48" s="2"/>
    </row>
    <row r="49" spans="1:5" ht="18" customHeight="1" x14ac:dyDescent="0.45">
      <c r="A49" s="5"/>
      <c r="B49" s="11"/>
      <c r="C49" s="2"/>
    </row>
    <row r="50" spans="1:5" x14ac:dyDescent="0.45">
      <c r="A50" s="5" t="s">
        <v>16</v>
      </c>
      <c r="B50" s="9" t="s">
        <v>17</v>
      </c>
      <c r="C50" s="2"/>
    </row>
    <row r="51" spans="1:5" ht="18" customHeight="1" x14ac:dyDescent="0.35">
      <c r="A51" s="5"/>
      <c r="B51" s="10" t="s">
        <v>48</v>
      </c>
      <c r="C51" s="2"/>
    </row>
    <row r="52" spans="1:5" ht="18" customHeight="1" x14ac:dyDescent="0.45">
      <c r="A52" s="5"/>
      <c r="B52" s="11"/>
      <c r="C52" s="2"/>
    </row>
    <row r="53" spans="1:5" ht="18" customHeight="1" x14ac:dyDescent="0.45">
      <c r="A53" s="5"/>
      <c r="B53" s="11"/>
      <c r="C53" s="2"/>
    </row>
    <row r="54" spans="1:5" ht="18" customHeight="1" x14ac:dyDescent="0.45">
      <c r="A54" s="5"/>
      <c r="B54" s="11"/>
      <c r="C54" s="2"/>
    </row>
    <row r="55" spans="1:5" ht="13.9" x14ac:dyDescent="0.45">
      <c r="B55" s="14" t="s">
        <v>20</v>
      </c>
    </row>
    <row r="56" spans="1:5" x14ac:dyDescent="0.45">
      <c r="A56" s="5" t="s">
        <v>0</v>
      </c>
      <c r="B56" s="2" t="s">
        <v>97</v>
      </c>
      <c r="C56" s="2"/>
      <c r="D56" s="2"/>
    </row>
    <row r="57" spans="1:5" ht="18" customHeight="1" x14ac:dyDescent="0.45">
      <c r="B57" s="41" t="s">
        <v>1</v>
      </c>
      <c r="C57" s="49" t="s">
        <v>40</v>
      </c>
      <c r="D57" s="49"/>
      <c r="E57" s="16">
        <v>2000</v>
      </c>
    </row>
    <row r="58" spans="1:5" ht="18" customHeight="1" x14ac:dyDescent="0.45">
      <c r="C58" s="49" t="s">
        <v>49</v>
      </c>
      <c r="D58" s="49"/>
      <c r="E58" s="16">
        <v>150000</v>
      </c>
    </row>
    <row r="59" spans="1:5" ht="18" customHeight="1" x14ac:dyDescent="0.45">
      <c r="C59" s="49" t="s">
        <v>79</v>
      </c>
      <c r="D59" s="49"/>
      <c r="E59" s="16">
        <v>6000</v>
      </c>
    </row>
    <row r="60" spans="1:5" ht="18" customHeight="1" x14ac:dyDescent="0.45">
      <c r="C60" s="49" t="s">
        <v>41</v>
      </c>
      <c r="D60" s="49"/>
      <c r="E60" s="16">
        <v>16000</v>
      </c>
    </row>
    <row r="61" spans="1:5" ht="18" customHeight="1" x14ac:dyDescent="0.45">
      <c r="C61" s="49" t="s">
        <v>42</v>
      </c>
      <c r="D61" s="49"/>
      <c r="E61" s="16">
        <v>1000</v>
      </c>
    </row>
    <row r="62" spans="1:5" ht="18" customHeight="1" x14ac:dyDescent="0.45">
      <c r="C62" s="49" t="s">
        <v>43</v>
      </c>
      <c r="D62" s="47"/>
      <c r="E62" s="16">
        <v>50000</v>
      </c>
    </row>
    <row r="63" spans="1:5" ht="18" customHeight="1" thickBot="1" x14ac:dyDescent="0.5">
      <c r="C63" s="49"/>
      <c r="D63" s="49"/>
      <c r="E63" s="37"/>
    </row>
    <row r="64" spans="1:5" ht="18" customHeight="1" x14ac:dyDescent="0.45">
      <c r="C64" s="49" t="s">
        <v>2</v>
      </c>
      <c r="D64" s="49"/>
      <c r="E64" s="16">
        <f>SUM(E57:E63)</f>
        <v>225000</v>
      </c>
    </row>
    <row r="65" spans="1:5" ht="18" customHeight="1" x14ac:dyDescent="0.45">
      <c r="C65" s="57"/>
      <c r="D65" s="57"/>
      <c r="E65" s="22"/>
    </row>
    <row r="66" spans="1:5" ht="18" customHeight="1" x14ac:dyDescent="0.45">
      <c r="B66" s="41" t="s">
        <v>3</v>
      </c>
      <c r="C66" s="49" t="s">
        <v>78</v>
      </c>
      <c r="D66" s="49"/>
      <c r="E66" s="16">
        <v>80000</v>
      </c>
    </row>
    <row r="67" spans="1:5" ht="18" customHeight="1" x14ac:dyDescent="0.45">
      <c r="C67" s="58" t="s">
        <v>44</v>
      </c>
      <c r="D67" s="58"/>
      <c r="E67" s="18">
        <v>24000</v>
      </c>
    </row>
    <row r="68" spans="1:5" ht="18" customHeight="1" thickBot="1" x14ac:dyDescent="0.5">
      <c r="C68" s="49"/>
      <c r="D68" s="49"/>
      <c r="E68" s="17"/>
    </row>
    <row r="69" spans="1:5" ht="18" customHeight="1" x14ac:dyDescent="0.45">
      <c r="C69" s="49" t="s">
        <v>4</v>
      </c>
      <c r="D69" s="49"/>
      <c r="E69" s="18">
        <f>SUM(E66:E68)</f>
        <v>104000</v>
      </c>
    </row>
    <row r="71" spans="1:5" x14ac:dyDescent="0.45">
      <c r="A71" s="5" t="s">
        <v>5</v>
      </c>
      <c r="B71" s="2" t="s">
        <v>98</v>
      </c>
      <c r="C71" s="2"/>
      <c r="D71" s="2"/>
    </row>
    <row r="72" spans="1:5" ht="18" customHeight="1" x14ac:dyDescent="0.45">
      <c r="B72" s="47" t="s">
        <v>2</v>
      </c>
      <c r="C72" s="48"/>
      <c r="D72" s="16">
        <f>E64</f>
        <v>225000</v>
      </c>
    </row>
    <row r="73" spans="1:5" ht="18" customHeight="1" thickBot="1" x14ac:dyDescent="0.5">
      <c r="B73" s="47" t="s">
        <v>4</v>
      </c>
      <c r="C73" s="48"/>
      <c r="D73" s="17">
        <f>E69</f>
        <v>104000</v>
      </c>
    </row>
    <row r="74" spans="1:5" ht="18" customHeight="1" x14ac:dyDescent="0.45">
      <c r="B74" s="47" t="s">
        <v>46</v>
      </c>
      <c r="C74" s="48"/>
      <c r="D74" s="16">
        <f>D72-D73</f>
        <v>121000</v>
      </c>
    </row>
    <row r="77" spans="1:5" ht="13.9" x14ac:dyDescent="0.45">
      <c r="B77" s="14" t="s">
        <v>21</v>
      </c>
    </row>
    <row r="78" spans="1:5" x14ac:dyDescent="0.45">
      <c r="A78" s="5" t="s">
        <v>0</v>
      </c>
      <c r="B78" s="2" t="s">
        <v>99</v>
      </c>
      <c r="C78" s="2"/>
      <c r="D78" s="2"/>
    </row>
    <row r="79" spans="1:5" ht="18" customHeight="1" x14ac:dyDescent="0.45">
      <c r="B79" s="54" t="s">
        <v>96</v>
      </c>
      <c r="C79" s="54"/>
      <c r="D79" s="54"/>
      <c r="E79" s="54"/>
    </row>
    <row r="80" spans="1:5" ht="18" customHeight="1" x14ac:dyDescent="0.45">
      <c r="A80" s="3"/>
      <c r="B80" s="56" t="s">
        <v>8</v>
      </c>
      <c r="C80" s="56"/>
      <c r="D80" s="43" t="s">
        <v>9</v>
      </c>
      <c r="E80" s="43" t="s">
        <v>10</v>
      </c>
    </row>
    <row r="81" spans="1:5" ht="18" customHeight="1" x14ac:dyDescent="0.45">
      <c r="B81" s="49" t="s">
        <v>49</v>
      </c>
      <c r="C81" s="49"/>
      <c r="D81" s="16">
        <v>150000</v>
      </c>
      <c r="E81" s="16"/>
    </row>
    <row r="82" spans="1:5" ht="18" customHeight="1" x14ac:dyDescent="0.45">
      <c r="B82" s="49" t="s">
        <v>41</v>
      </c>
      <c r="C82" s="49"/>
      <c r="D82" s="16">
        <v>16000</v>
      </c>
      <c r="E82" s="16"/>
    </row>
    <row r="83" spans="1:5" ht="18" customHeight="1" x14ac:dyDescent="0.45">
      <c r="B83" s="49" t="s">
        <v>43</v>
      </c>
      <c r="C83" s="49"/>
      <c r="D83" s="16">
        <v>50000</v>
      </c>
      <c r="E83" s="16"/>
    </row>
    <row r="84" spans="1:5" ht="18" customHeight="1" x14ac:dyDescent="0.45">
      <c r="B84" s="49" t="s">
        <v>40</v>
      </c>
      <c r="C84" s="49"/>
      <c r="D84" s="16">
        <v>2000</v>
      </c>
      <c r="E84" s="16"/>
    </row>
    <row r="85" spans="1:5" ht="18" customHeight="1" x14ac:dyDescent="0.45">
      <c r="B85" s="49" t="s">
        <v>79</v>
      </c>
      <c r="C85" s="49"/>
      <c r="D85" s="16">
        <v>6000</v>
      </c>
      <c r="E85" s="16"/>
    </row>
    <row r="86" spans="1:5" ht="18" customHeight="1" x14ac:dyDescent="0.45">
      <c r="B86" s="49" t="s">
        <v>42</v>
      </c>
      <c r="C86" s="49"/>
      <c r="D86" s="16">
        <v>1000</v>
      </c>
      <c r="E86" s="16"/>
    </row>
    <row r="87" spans="1:5" ht="18" customHeight="1" x14ac:dyDescent="0.45">
      <c r="B87" s="49" t="s">
        <v>46</v>
      </c>
      <c r="C87" s="49"/>
      <c r="D87" s="16"/>
      <c r="E87" s="16">
        <v>121000</v>
      </c>
    </row>
    <row r="88" spans="1:5" ht="18" customHeight="1" x14ac:dyDescent="0.45">
      <c r="B88" s="49" t="s">
        <v>78</v>
      </c>
      <c r="C88" s="49"/>
      <c r="D88" s="16"/>
      <c r="E88" s="16">
        <v>80000</v>
      </c>
    </row>
    <row r="89" spans="1:5" ht="18" customHeight="1" x14ac:dyDescent="0.45">
      <c r="B89" s="49" t="s">
        <v>44</v>
      </c>
      <c r="C89" s="49"/>
      <c r="D89" s="16"/>
      <c r="E89" s="16">
        <v>24000</v>
      </c>
    </row>
    <row r="90" spans="1:5" ht="18" customHeight="1" thickBot="1" x14ac:dyDescent="0.5">
      <c r="B90" s="49"/>
      <c r="C90" s="49"/>
      <c r="D90" s="20"/>
      <c r="E90" s="17"/>
    </row>
    <row r="91" spans="1:5" ht="18" customHeight="1" x14ac:dyDescent="0.45">
      <c r="B91" s="49" t="s">
        <v>11</v>
      </c>
      <c r="C91" s="49"/>
      <c r="D91" s="21">
        <f>SUM(D81:D90)</f>
        <v>225000</v>
      </c>
      <c r="E91" s="21">
        <f>SUM(E81:E90)</f>
        <v>225000</v>
      </c>
    </row>
    <row r="93" spans="1:5" x14ac:dyDescent="0.45">
      <c r="A93" s="5" t="s">
        <v>12</v>
      </c>
      <c r="B93" s="9" t="s">
        <v>13</v>
      </c>
      <c r="C93" s="2"/>
    </row>
    <row r="94" spans="1:5" ht="18" customHeight="1" x14ac:dyDescent="0.45">
      <c r="A94" s="5"/>
      <c r="B94" s="4" t="s">
        <v>50</v>
      </c>
      <c r="C94" s="2"/>
    </row>
    <row r="95" spans="1:5" ht="18" customHeight="1" x14ac:dyDescent="0.45">
      <c r="A95" s="5"/>
      <c r="B95" s="11"/>
      <c r="C95" s="2"/>
    </row>
    <row r="96" spans="1:5" x14ac:dyDescent="0.45">
      <c r="A96" s="5" t="s">
        <v>14</v>
      </c>
      <c r="B96" s="9" t="s">
        <v>15</v>
      </c>
      <c r="C96" s="2"/>
    </row>
    <row r="97" spans="1:5" ht="18" customHeight="1" x14ac:dyDescent="0.45">
      <c r="A97" s="5"/>
      <c r="B97" s="4" t="s">
        <v>86</v>
      </c>
      <c r="C97" s="2"/>
    </row>
    <row r="98" spans="1:5" ht="18" customHeight="1" x14ac:dyDescent="0.45">
      <c r="A98" s="5"/>
      <c r="B98" s="11"/>
      <c r="C98" s="2"/>
    </row>
    <row r="99" spans="1:5" x14ac:dyDescent="0.45">
      <c r="A99" s="5" t="s">
        <v>18</v>
      </c>
      <c r="B99" s="9" t="s">
        <v>19</v>
      </c>
      <c r="C99" s="2"/>
    </row>
    <row r="100" spans="1:5" ht="18" customHeight="1" x14ac:dyDescent="0.45">
      <c r="A100" s="5"/>
      <c r="B100" s="4" t="s">
        <v>78</v>
      </c>
      <c r="C100" s="2"/>
    </row>
    <row r="101" spans="1:5" ht="18" customHeight="1" x14ac:dyDescent="0.45">
      <c r="A101" s="5"/>
      <c r="B101" s="11"/>
      <c r="C101" s="2"/>
    </row>
    <row r="102" spans="1:5" x14ac:dyDescent="0.45">
      <c r="A102" s="5" t="s">
        <v>16</v>
      </c>
      <c r="B102" s="9" t="s">
        <v>17</v>
      </c>
      <c r="C102" s="2"/>
    </row>
    <row r="103" spans="1:5" ht="18" customHeight="1" x14ac:dyDescent="0.45">
      <c r="A103" s="5"/>
      <c r="B103" s="4" t="s">
        <v>44</v>
      </c>
      <c r="C103" s="2"/>
    </row>
    <row r="104" spans="1:5" ht="18" customHeight="1" x14ac:dyDescent="0.45">
      <c r="A104" s="5"/>
      <c r="B104" s="11"/>
      <c r="C104" s="2"/>
    </row>
    <row r="105" spans="1:5" ht="18" customHeight="1" x14ac:dyDescent="0.45">
      <c r="A105" s="5"/>
      <c r="B105" s="11"/>
      <c r="C105" s="2"/>
    </row>
    <row r="106" spans="1:5" ht="18" customHeight="1" x14ac:dyDescent="0.45">
      <c r="A106" s="5"/>
      <c r="B106" s="11"/>
      <c r="C106" s="2"/>
    </row>
    <row r="107" spans="1:5" ht="13.9" x14ac:dyDescent="0.45">
      <c r="B107" s="14" t="s">
        <v>22</v>
      </c>
    </row>
    <row r="108" spans="1:5" x14ac:dyDescent="0.45">
      <c r="A108" s="5" t="s">
        <v>0</v>
      </c>
      <c r="B108" s="2" t="s">
        <v>100</v>
      </c>
      <c r="C108" s="2"/>
      <c r="D108" s="2"/>
    </row>
    <row r="109" spans="1:5" s="3" customFormat="1" ht="29.45" customHeight="1" x14ac:dyDescent="0.45">
      <c r="B109" s="34" t="s">
        <v>23</v>
      </c>
      <c r="C109" s="34" t="s">
        <v>24</v>
      </c>
      <c r="D109" s="34" t="s">
        <v>25</v>
      </c>
      <c r="E109" s="34" t="s">
        <v>26</v>
      </c>
    </row>
    <row r="110" spans="1:5" ht="18" customHeight="1" x14ac:dyDescent="0.45">
      <c r="B110" s="1" t="s">
        <v>51</v>
      </c>
      <c r="C110" s="12">
        <v>400</v>
      </c>
      <c r="D110" s="15">
        <v>6.5</v>
      </c>
      <c r="E110" s="15">
        <f>C110*D110</f>
        <v>2600</v>
      </c>
    </row>
    <row r="111" spans="1:5" ht="18" customHeight="1" x14ac:dyDescent="0.45">
      <c r="B111" s="1" t="s">
        <v>52</v>
      </c>
      <c r="C111" s="12">
        <v>350</v>
      </c>
      <c r="D111" s="15">
        <v>8.4</v>
      </c>
      <c r="E111" s="15">
        <f>C111*D111</f>
        <v>2940</v>
      </c>
    </row>
    <row r="112" spans="1:5" ht="18" customHeight="1" x14ac:dyDescent="0.45">
      <c r="B112" s="1" t="s">
        <v>53</v>
      </c>
      <c r="C112" s="12">
        <v>300</v>
      </c>
      <c r="D112" s="15">
        <v>12.5</v>
      </c>
      <c r="E112" s="15">
        <f>C112*D112</f>
        <v>3750</v>
      </c>
    </row>
    <row r="113" spans="1:5" ht="18" customHeight="1" thickBot="1" x14ac:dyDescent="0.5">
      <c r="B113" s="1" t="s">
        <v>54</v>
      </c>
      <c r="C113" s="12">
        <v>200</v>
      </c>
      <c r="D113" s="15">
        <v>4.5</v>
      </c>
      <c r="E113" s="15">
        <f>C113*D113</f>
        <v>900</v>
      </c>
    </row>
    <row r="114" spans="1:5" ht="18" customHeight="1" x14ac:dyDescent="0.45">
      <c r="B114" s="51" t="s">
        <v>27</v>
      </c>
      <c r="C114" s="52"/>
      <c r="D114" s="53"/>
      <c r="E114" s="24">
        <f>SUM(E110:E113)</f>
        <v>10190</v>
      </c>
    </row>
    <row r="116" spans="1:5" s="2" customFormat="1" x14ac:dyDescent="0.45">
      <c r="A116" s="5" t="s">
        <v>5</v>
      </c>
      <c r="B116" s="2" t="s">
        <v>101</v>
      </c>
    </row>
    <row r="117" spans="1:5" ht="18" customHeight="1" x14ac:dyDescent="0.45">
      <c r="B117" s="34" t="s">
        <v>28</v>
      </c>
      <c r="C117" s="34" t="s">
        <v>29</v>
      </c>
      <c r="D117" s="34" t="s">
        <v>30</v>
      </c>
      <c r="E117" s="34" t="s">
        <v>31</v>
      </c>
    </row>
    <row r="118" spans="1:5" ht="18" customHeight="1" x14ac:dyDescent="0.45">
      <c r="B118" s="1" t="s">
        <v>56</v>
      </c>
      <c r="C118" s="12">
        <v>2198</v>
      </c>
      <c r="D118" s="15">
        <v>200</v>
      </c>
      <c r="E118" s="23">
        <v>45306</v>
      </c>
    </row>
    <row r="119" spans="1:5" ht="18" customHeight="1" x14ac:dyDescent="0.45">
      <c r="B119" s="1" t="s">
        <v>55</v>
      </c>
      <c r="C119" s="12">
        <v>2188</v>
      </c>
      <c r="D119" s="15">
        <v>300</v>
      </c>
      <c r="E119" s="23">
        <v>45296</v>
      </c>
    </row>
    <row r="120" spans="1:5" ht="18" customHeight="1" x14ac:dyDescent="0.45">
      <c r="B120" s="1" t="s">
        <v>57</v>
      </c>
      <c r="C120" s="12">
        <v>2192</v>
      </c>
      <c r="D120" s="15">
        <v>100</v>
      </c>
      <c r="E120" s="23">
        <v>45300</v>
      </c>
    </row>
    <row r="121" spans="1:5" ht="18" customHeight="1" thickBot="1" x14ac:dyDescent="0.5">
      <c r="B121" s="1" t="s">
        <v>58</v>
      </c>
      <c r="C121" s="12">
        <v>2191</v>
      </c>
      <c r="D121" s="19">
        <v>400</v>
      </c>
      <c r="E121" s="23">
        <v>45299</v>
      </c>
    </row>
    <row r="122" spans="1:5" ht="18" customHeight="1" x14ac:dyDescent="0.45">
      <c r="B122" s="51" t="s">
        <v>32</v>
      </c>
      <c r="C122" s="52"/>
      <c r="D122" s="24">
        <f>SUM(D118:D121)</f>
        <v>1000</v>
      </c>
      <c r="E122" s="1"/>
    </row>
    <row r="124" spans="1:5" x14ac:dyDescent="0.45">
      <c r="A124" s="6" t="s">
        <v>14</v>
      </c>
      <c r="B124" s="2" t="s">
        <v>102</v>
      </c>
    </row>
    <row r="125" spans="1:5" ht="18" customHeight="1" x14ac:dyDescent="0.45">
      <c r="B125" s="34" t="s">
        <v>33</v>
      </c>
      <c r="C125" s="34" t="s">
        <v>29</v>
      </c>
      <c r="D125" s="34" t="s">
        <v>30</v>
      </c>
      <c r="E125" s="34" t="s">
        <v>31</v>
      </c>
    </row>
    <row r="126" spans="1:5" ht="18" customHeight="1" x14ac:dyDescent="0.45">
      <c r="B126" s="1" t="s">
        <v>59</v>
      </c>
      <c r="C126" s="12">
        <v>1525</v>
      </c>
      <c r="D126" s="15">
        <v>2500</v>
      </c>
      <c r="E126" s="23">
        <v>45303</v>
      </c>
    </row>
    <row r="127" spans="1:5" ht="18" customHeight="1" x14ac:dyDescent="0.45">
      <c r="B127" s="1" t="s">
        <v>60</v>
      </c>
      <c r="C127" s="12">
        <v>2021185</v>
      </c>
      <c r="D127" s="15">
        <v>1500</v>
      </c>
      <c r="E127" s="23">
        <v>45319</v>
      </c>
    </row>
    <row r="128" spans="1:5" ht="18" customHeight="1" x14ac:dyDescent="0.45">
      <c r="B128" s="1" t="s">
        <v>61</v>
      </c>
      <c r="C128" s="12">
        <v>5896</v>
      </c>
      <c r="D128" s="15">
        <v>2000</v>
      </c>
      <c r="E128" s="23">
        <v>45307</v>
      </c>
    </row>
    <row r="129" spans="1:5" ht="18" customHeight="1" thickBot="1" x14ac:dyDescent="0.5">
      <c r="B129" s="1"/>
      <c r="C129" s="1"/>
      <c r="D129" s="19"/>
      <c r="E129" s="1"/>
    </row>
    <row r="130" spans="1:5" ht="18" customHeight="1" x14ac:dyDescent="0.45">
      <c r="B130" s="51" t="s">
        <v>32</v>
      </c>
      <c r="C130" s="52"/>
      <c r="D130" s="24">
        <f>SUM(D126:D129)</f>
        <v>6000</v>
      </c>
      <c r="E130" s="1"/>
    </row>
    <row r="131" spans="1:5" ht="13.9" x14ac:dyDescent="0.45">
      <c r="D131" s="8"/>
    </row>
    <row r="132" spans="1:5" x14ac:dyDescent="0.45">
      <c r="A132" s="6" t="s">
        <v>18</v>
      </c>
      <c r="B132" s="2" t="s">
        <v>103</v>
      </c>
    </row>
    <row r="133" spans="1:5" ht="18" customHeight="1" x14ac:dyDescent="0.45">
      <c r="B133" s="54" t="s">
        <v>96</v>
      </c>
      <c r="C133" s="54"/>
      <c r="D133" s="54"/>
      <c r="E133" s="54"/>
    </row>
    <row r="134" spans="1:5" ht="18" customHeight="1" x14ac:dyDescent="0.45">
      <c r="B134" s="56" t="s">
        <v>8</v>
      </c>
      <c r="C134" s="56"/>
      <c r="D134" s="43" t="s">
        <v>9</v>
      </c>
      <c r="E134" s="43" t="s">
        <v>10</v>
      </c>
    </row>
    <row r="135" spans="1:5" ht="18" customHeight="1" x14ac:dyDescent="0.45">
      <c r="B135" s="49" t="s">
        <v>62</v>
      </c>
      <c r="C135" s="49"/>
      <c r="D135" s="16">
        <v>286000</v>
      </c>
      <c r="E135" s="16"/>
    </row>
    <row r="136" spans="1:5" ht="18" customHeight="1" x14ac:dyDescent="0.45">
      <c r="B136" s="49" t="s">
        <v>41</v>
      </c>
      <c r="C136" s="49"/>
      <c r="D136" s="16">
        <v>24000</v>
      </c>
      <c r="E136" s="16"/>
    </row>
    <row r="137" spans="1:5" ht="18" customHeight="1" x14ac:dyDescent="0.45">
      <c r="B137" s="49" t="s">
        <v>43</v>
      </c>
      <c r="C137" s="49"/>
      <c r="D137" s="16">
        <v>10190</v>
      </c>
      <c r="E137" s="16"/>
    </row>
    <row r="138" spans="1:5" ht="18" customHeight="1" x14ac:dyDescent="0.45">
      <c r="B138" s="49" t="s">
        <v>40</v>
      </c>
      <c r="C138" s="49"/>
      <c r="D138" s="16">
        <v>1000</v>
      </c>
      <c r="E138" s="16"/>
    </row>
    <row r="139" spans="1:5" ht="18" customHeight="1" x14ac:dyDescent="0.45">
      <c r="B139" s="49" t="s">
        <v>45</v>
      </c>
      <c r="C139" s="49"/>
      <c r="D139" s="16">
        <v>5000</v>
      </c>
      <c r="E139" s="16"/>
    </row>
    <row r="140" spans="1:5" ht="18" customHeight="1" x14ac:dyDescent="0.45">
      <c r="B140" s="49" t="s">
        <v>42</v>
      </c>
      <c r="C140" s="49"/>
      <c r="D140" s="16">
        <v>1250</v>
      </c>
      <c r="E140" s="16"/>
    </row>
    <row r="141" spans="1:5" ht="18" customHeight="1" x14ac:dyDescent="0.45">
      <c r="B141" s="49" t="s">
        <v>46</v>
      </c>
      <c r="C141" s="49"/>
      <c r="D141" s="16"/>
      <c r="E141" s="16">
        <v>152940</v>
      </c>
    </row>
    <row r="142" spans="1:5" ht="18" customHeight="1" x14ac:dyDescent="0.45">
      <c r="B142" s="49" t="s">
        <v>80</v>
      </c>
      <c r="C142" s="49"/>
      <c r="D142" s="16"/>
      <c r="E142" s="16">
        <v>150000</v>
      </c>
    </row>
    <row r="143" spans="1:5" ht="18" customHeight="1" x14ac:dyDescent="0.45">
      <c r="B143" s="49" t="s">
        <v>63</v>
      </c>
      <c r="C143" s="49"/>
      <c r="D143" s="16"/>
      <c r="E143" s="16">
        <v>16000</v>
      </c>
    </row>
    <row r="144" spans="1:5" ht="18" customHeight="1" x14ac:dyDescent="0.45">
      <c r="B144" s="49" t="s">
        <v>44</v>
      </c>
      <c r="C144" s="49"/>
      <c r="D144" s="16"/>
      <c r="E144" s="16">
        <v>6000</v>
      </c>
    </row>
    <row r="145" spans="2:6" ht="18" customHeight="1" thickBot="1" x14ac:dyDescent="0.5">
      <c r="B145" s="47" t="s">
        <v>79</v>
      </c>
      <c r="C145" s="48"/>
      <c r="D145" s="25"/>
      <c r="E145" s="25">
        <v>2500</v>
      </c>
    </row>
    <row r="146" spans="2:6" ht="18" customHeight="1" x14ac:dyDescent="0.45">
      <c r="B146" s="49" t="s">
        <v>11</v>
      </c>
      <c r="C146" s="49"/>
      <c r="D146" s="21">
        <f>SUM(D135:D145)</f>
        <v>327440</v>
      </c>
      <c r="E146" s="21">
        <f>SUM(E135:E145)</f>
        <v>327440</v>
      </c>
    </row>
    <row r="149" spans="2:6" ht="13.9" x14ac:dyDescent="0.45">
      <c r="B149" s="14" t="s">
        <v>34</v>
      </c>
    </row>
    <row r="150" spans="2:6" x14ac:dyDescent="0.35">
      <c r="B150" s="10" t="s">
        <v>35</v>
      </c>
    </row>
    <row r="151" spans="2:6" ht="18" customHeight="1" x14ac:dyDescent="0.45">
      <c r="B151" s="4" t="s">
        <v>64</v>
      </c>
    </row>
    <row r="152" spans="2:6" ht="18" customHeight="1" x14ac:dyDescent="0.45">
      <c r="B152" s="4" t="s">
        <v>65</v>
      </c>
    </row>
    <row r="153" spans="2:6" ht="18" customHeight="1" x14ac:dyDescent="0.45">
      <c r="B153" s="4" t="s">
        <v>66</v>
      </c>
      <c r="C153"/>
      <c r="D153" s="26">
        <v>190000</v>
      </c>
      <c r="E153"/>
    </row>
    <row r="154" spans="2:6" ht="18" customHeight="1" x14ac:dyDescent="0.45">
      <c r="B154" s="4" t="s">
        <v>67</v>
      </c>
      <c r="C154"/>
      <c r="D154" s="27">
        <v>90000</v>
      </c>
      <c r="E154"/>
      <c r="F154"/>
    </row>
    <row r="155" spans="2:6" ht="18" customHeight="1" x14ac:dyDescent="0.45">
      <c r="B155" s="4" t="s">
        <v>68</v>
      </c>
      <c r="D155" s="26">
        <v>100000</v>
      </c>
      <c r="E155"/>
      <c r="F155"/>
    </row>
    <row r="156" spans="2:6" ht="18" customHeight="1" x14ac:dyDescent="0.45">
      <c r="D156" s="26"/>
      <c r="E156"/>
      <c r="F156"/>
    </row>
    <row r="158" spans="2:6" ht="18" customHeight="1" x14ac:dyDescent="0.45">
      <c r="B158" s="59" t="s">
        <v>82</v>
      </c>
      <c r="C158" s="59"/>
      <c r="D158" s="59"/>
      <c r="E158" s="59"/>
    </row>
    <row r="159" spans="2:6" ht="18" customHeight="1" x14ac:dyDescent="0.45">
      <c r="B159" s="56" t="s">
        <v>8</v>
      </c>
      <c r="C159" s="56"/>
      <c r="D159" s="43" t="s">
        <v>9</v>
      </c>
      <c r="E159" s="43" t="s">
        <v>10</v>
      </c>
    </row>
    <row r="160" spans="2:6" ht="18" customHeight="1" x14ac:dyDescent="0.45">
      <c r="B160" s="49" t="s">
        <v>1</v>
      </c>
      <c r="C160" s="49"/>
      <c r="D160" s="29">
        <v>370000</v>
      </c>
      <c r="E160" s="29"/>
    </row>
    <row r="161" spans="2:5" ht="18" customHeight="1" x14ac:dyDescent="0.45">
      <c r="B161" s="49" t="s">
        <v>46</v>
      </c>
      <c r="C161" s="49"/>
      <c r="D161" s="29"/>
      <c r="E161" s="29">
        <v>180000</v>
      </c>
    </row>
    <row r="162" spans="2:5" ht="18" customHeight="1" x14ac:dyDescent="0.45">
      <c r="B162" s="49" t="s">
        <v>69</v>
      </c>
      <c r="C162" s="49"/>
      <c r="D162" s="29"/>
      <c r="E162" s="29" t="s">
        <v>70</v>
      </c>
    </row>
    <row r="163" spans="2:5" ht="18" customHeight="1" thickBot="1" x14ac:dyDescent="0.5">
      <c r="B163" s="49" t="s">
        <v>67</v>
      </c>
      <c r="C163" s="49"/>
      <c r="D163" s="30"/>
      <c r="E163" s="31">
        <v>90000</v>
      </c>
    </row>
    <row r="164" spans="2:5" ht="18" customHeight="1" x14ac:dyDescent="0.45">
      <c r="B164" s="49" t="s">
        <v>11</v>
      </c>
      <c r="C164" s="49"/>
      <c r="D164" s="32">
        <f>SUM(D160:D163)</f>
        <v>370000</v>
      </c>
      <c r="E164" s="33">
        <f>D164</f>
        <v>370000</v>
      </c>
    </row>
    <row r="166" spans="2:5" ht="15.6" customHeight="1" x14ac:dyDescent="0.45">
      <c r="B166" s="4" t="s">
        <v>71</v>
      </c>
    </row>
    <row r="167" spans="2:5" ht="15.6" customHeight="1" x14ac:dyDescent="0.45"/>
    <row r="169" spans="2:5" ht="13.9" x14ac:dyDescent="0.45">
      <c r="B169" s="14" t="s">
        <v>37</v>
      </c>
    </row>
    <row r="170" spans="2:5" ht="18" customHeight="1" x14ac:dyDescent="0.35">
      <c r="B170" s="10" t="s">
        <v>38</v>
      </c>
    </row>
    <row r="171" spans="2:5" ht="18" customHeight="1" x14ac:dyDescent="0.45">
      <c r="B171" s="4" t="s">
        <v>72</v>
      </c>
    </row>
    <row r="172" spans="2:5" ht="18" customHeight="1" x14ac:dyDescent="0.45">
      <c r="B172" s="4" t="s">
        <v>73</v>
      </c>
    </row>
    <row r="173" spans="2:5" ht="18" customHeight="1" x14ac:dyDescent="0.45">
      <c r="B173" s="4" t="s">
        <v>74</v>
      </c>
    </row>
    <row r="174" spans="2:5" ht="18" customHeight="1" x14ac:dyDescent="0.45"/>
    <row r="175" spans="2:5" ht="18" customHeight="1" x14ac:dyDescent="0.45"/>
    <row r="176" spans="2:5" ht="18" customHeight="1" x14ac:dyDescent="0.45"/>
    <row r="177" spans="2:5" ht="18" customHeight="1" x14ac:dyDescent="0.45">
      <c r="B177" s="54" t="s">
        <v>36</v>
      </c>
      <c r="C177" s="54"/>
      <c r="D177" s="54"/>
      <c r="E177" s="54"/>
    </row>
    <row r="178" spans="2:5" ht="18" customHeight="1" x14ac:dyDescent="0.45">
      <c r="B178" s="56" t="s">
        <v>8</v>
      </c>
      <c r="C178" s="56"/>
      <c r="D178" s="43" t="s">
        <v>9</v>
      </c>
      <c r="E178" s="43" t="s">
        <v>10</v>
      </c>
    </row>
    <row r="179" spans="2:5" ht="18" customHeight="1" x14ac:dyDescent="0.45">
      <c r="B179" s="49" t="s">
        <v>1</v>
      </c>
      <c r="C179" s="49"/>
      <c r="D179" s="28" t="s">
        <v>70</v>
      </c>
      <c r="E179" s="1"/>
    </row>
    <row r="180" spans="2:5" ht="18" customHeight="1" x14ac:dyDescent="0.45">
      <c r="B180" s="49" t="s">
        <v>46</v>
      </c>
      <c r="C180" s="49"/>
      <c r="D180" s="16"/>
      <c r="E180" s="16">
        <v>180000</v>
      </c>
    </row>
    <row r="181" spans="2:5" ht="18" customHeight="1" x14ac:dyDescent="0.45">
      <c r="B181" s="49" t="s">
        <v>69</v>
      </c>
      <c r="C181" s="49"/>
      <c r="D181" s="16"/>
      <c r="E181" s="16">
        <v>50000</v>
      </c>
    </row>
    <row r="182" spans="2:5" ht="18" customHeight="1" thickBot="1" x14ac:dyDescent="0.5">
      <c r="B182" s="49" t="s">
        <v>67</v>
      </c>
      <c r="C182" s="49"/>
      <c r="D182" s="20"/>
      <c r="E182" s="17">
        <v>30000</v>
      </c>
    </row>
    <row r="183" spans="2:5" ht="18" customHeight="1" x14ac:dyDescent="0.45">
      <c r="B183" s="49" t="s">
        <v>11</v>
      </c>
      <c r="C183" s="49"/>
      <c r="D183" s="21">
        <f>E183</f>
        <v>260000</v>
      </c>
      <c r="E183" s="18">
        <f>SUM(E180:E182)</f>
        <v>260000</v>
      </c>
    </row>
    <row r="185" spans="2:5" x14ac:dyDescent="0.35">
      <c r="B185" s="10" t="s">
        <v>75</v>
      </c>
    </row>
    <row r="188" spans="2:5" ht="13.9" x14ac:dyDescent="0.45">
      <c r="B188" s="14" t="s">
        <v>39</v>
      </c>
    </row>
    <row r="189" spans="2:5" x14ac:dyDescent="0.35">
      <c r="B189" s="10" t="s">
        <v>76</v>
      </c>
    </row>
    <row r="190" spans="2:5" ht="18" customHeight="1" x14ac:dyDescent="0.45">
      <c r="B190" s="2" t="s">
        <v>72</v>
      </c>
    </row>
    <row r="191" spans="2:5" ht="18" customHeight="1" x14ac:dyDescent="0.45">
      <c r="B191" s="2" t="s">
        <v>77</v>
      </c>
    </row>
    <row r="192" spans="2:5" ht="18" customHeight="1" x14ac:dyDescent="0.45"/>
    <row r="193" spans="1:5" ht="18" customHeight="1" x14ac:dyDescent="0.45">
      <c r="B193" s="54" t="s">
        <v>36</v>
      </c>
      <c r="C193" s="54"/>
      <c r="D193" s="54"/>
      <c r="E193" s="54"/>
    </row>
    <row r="194" spans="1:5" ht="18" customHeight="1" x14ac:dyDescent="0.45">
      <c r="B194" s="56" t="s">
        <v>8</v>
      </c>
      <c r="C194" s="56"/>
      <c r="D194" s="43" t="s">
        <v>9</v>
      </c>
      <c r="E194" s="43" t="s">
        <v>10</v>
      </c>
    </row>
    <row r="195" spans="1:5" ht="18" customHeight="1" x14ac:dyDescent="0.45">
      <c r="B195" s="49" t="s">
        <v>1</v>
      </c>
      <c r="C195" s="49"/>
      <c r="D195" s="16">
        <v>180000</v>
      </c>
      <c r="E195" s="16"/>
    </row>
    <row r="196" spans="1:5" ht="18" customHeight="1" x14ac:dyDescent="0.45">
      <c r="B196" s="49" t="s">
        <v>46</v>
      </c>
      <c r="C196" s="49"/>
      <c r="D196" s="16"/>
      <c r="E196" s="29" t="s">
        <v>70</v>
      </c>
    </row>
    <row r="197" spans="1:5" ht="18" customHeight="1" x14ac:dyDescent="0.45">
      <c r="B197" s="49" t="s">
        <v>69</v>
      </c>
      <c r="C197" s="49"/>
      <c r="D197" s="16"/>
      <c r="E197" s="16">
        <v>50000</v>
      </c>
    </row>
    <row r="198" spans="1:5" ht="18" customHeight="1" thickBot="1" x14ac:dyDescent="0.5">
      <c r="B198" s="49" t="s">
        <v>67</v>
      </c>
      <c r="C198" s="49"/>
      <c r="D198" s="20"/>
      <c r="E198" s="17">
        <v>30000</v>
      </c>
    </row>
    <row r="199" spans="1:5" ht="18" customHeight="1" x14ac:dyDescent="0.45">
      <c r="B199" s="49" t="s">
        <v>11</v>
      </c>
      <c r="C199" s="49"/>
      <c r="D199" s="21">
        <f>SUM(D195:D198)</f>
        <v>180000</v>
      </c>
      <c r="E199" s="18">
        <f>D199</f>
        <v>180000</v>
      </c>
    </row>
    <row r="202" spans="1:5" ht="13.9" x14ac:dyDescent="0.45">
      <c r="B202" s="14" t="s">
        <v>81</v>
      </c>
    </row>
    <row r="203" spans="1:5" x14ac:dyDescent="0.35">
      <c r="A203" s="5" t="s">
        <v>0</v>
      </c>
      <c r="B203" s="10" t="s">
        <v>104</v>
      </c>
      <c r="C203" s="2"/>
      <c r="D203" s="2"/>
    </row>
    <row r="204" spans="1:5" ht="13.9" x14ac:dyDescent="0.45">
      <c r="A204" s="3"/>
      <c r="B204" s="44" t="s">
        <v>23</v>
      </c>
      <c r="C204" s="45" t="s">
        <v>24</v>
      </c>
      <c r="D204" s="34" t="s">
        <v>25</v>
      </c>
      <c r="E204" s="34" t="s">
        <v>26</v>
      </c>
    </row>
    <row r="205" spans="1:5" ht="18" customHeight="1" x14ac:dyDescent="0.45">
      <c r="B205" s="1" t="s">
        <v>83</v>
      </c>
      <c r="C205" s="36">
        <v>4589</v>
      </c>
      <c r="D205" s="16">
        <v>30</v>
      </c>
      <c r="E205" s="16">
        <f>C205*D205</f>
        <v>137670</v>
      </c>
    </row>
    <row r="206" spans="1:5" ht="18" customHeight="1" x14ac:dyDescent="0.45">
      <c r="B206" s="1" t="s">
        <v>84</v>
      </c>
      <c r="C206" s="36">
        <v>2698</v>
      </c>
      <c r="D206" s="16">
        <v>25</v>
      </c>
      <c r="E206" s="16">
        <f t="shared" ref="E206:E207" si="0">C206*D206</f>
        <v>67450</v>
      </c>
    </row>
    <row r="207" spans="1:5" ht="18" customHeight="1" thickBot="1" x14ac:dyDescent="0.5">
      <c r="B207" s="1" t="s">
        <v>85</v>
      </c>
      <c r="C207" s="36">
        <v>3587</v>
      </c>
      <c r="D207" s="16">
        <v>20</v>
      </c>
      <c r="E207" s="16">
        <f t="shared" si="0"/>
        <v>71740</v>
      </c>
    </row>
    <row r="208" spans="1:5" ht="18" customHeight="1" x14ac:dyDescent="0.45">
      <c r="B208" s="51" t="s">
        <v>27</v>
      </c>
      <c r="C208" s="52"/>
      <c r="D208" s="53"/>
      <c r="E208" s="35">
        <f>SUM(E205:E207)</f>
        <v>276860</v>
      </c>
    </row>
    <row r="210" spans="1:5" ht="13.9" x14ac:dyDescent="0.45">
      <c r="B210" s="54" t="s">
        <v>105</v>
      </c>
      <c r="C210" s="54"/>
      <c r="D210" s="54"/>
      <c r="E210" s="54"/>
    </row>
    <row r="211" spans="1:5" ht="13.9" x14ac:dyDescent="0.45">
      <c r="B211" s="55" t="s">
        <v>8</v>
      </c>
      <c r="C211" s="55"/>
      <c r="D211" s="7" t="s">
        <v>9</v>
      </c>
      <c r="E211" s="7" t="s">
        <v>10</v>
      </c>
    </row>
    <row r="212" spans="1:5" ht="18" customHeight="1" x14ac:dyDescent="0.45">
      <c r="B212" s="49" t="s">
        <v>49</v>
      </c>
      <c r="C212" s="49"/>
      <c r="D212" s="16">
        <v>580000</v>
      </c>
      <c r="E212" s="16"/>
    </row>
    <row r="213" spans="1:5" ht="18" customHeight="1" x14ac:dyDescent="0.45">
      <c r="B213" s="49" t="s">
        <v>41</v>
      </c>
      <c r="C213" s="49"/>
      <c r="D213" s="16">
        <v>73000</v>
      </c>
      <c r="E213" s="16"/>
    </row>
    <row r="214" spans="1:5" ht="18" customHeight="1" x14ac:dyDescent="0.45">
      <c r="B214" s="49" t="s">
        <v>43</v>
      </c>
      <c r="C214" s="49"/>
      <c r="D214" s="16">
        <f>E208</f>
        <v>276860</v>
      </c>
      <c r="E214" s="16"/>
    </row>
    <row r="215" spans="1:5" ht="18" customHeight="1" x14ac:dyDescent="0.45">
      <c r="B215" s="49" t="s">
        <v>40</v>
      </c>
      <c r="C215" s="49"/>
      <c r="D215" s="16">
        <v>179400</v>
      </c>
      <c r="E215" s="16"/>
    </row>
    <row r="216" spans="1:5" ht="18" customHeight="1" x14ac:dyDescent="0.45">
      <c r="B216" s="49" t="s">
        <v>79</v>
      </c>
      <c r="C216" s="49"/>
      <c r="D216" s="16">
        <v>62780</v>
      </c>
      <c r="E216" s="16"/>
    </row>
    <row r="217" spans="1:5" ht="18" customHeight="1" x14ac:dyDescent="0.45">
      <c r="B217" s="49" t="s">
        <v>42</v>
      </c>
      <c r="C217" s="49"/>
      <c r="D217" s="16">
        <v>1320</v>
      </c>
      <c r="E217" s="16"/>
    </row>
    <row r="218" spans="1:5" ht="18" customHeight="1" x14ac:dyDescent="0.45">
      <c r="B218" s="49" t="s">
        <v>46</v>
      </c>
      <c r="C218" s="49"/>
      <c r="D218" s="16"/>
      <c r="E218" s="16">
        <v>538260</v>
      </c>
    </row>
    <row r="219" spans="1:5" ht="18" customHeight="1" x14ac:dyDescent="0.45">
      <c r="B219" s="49" t="s">
        <v>78</v>
      </c>
      <c r="C219" s="49"/>
      <c r="D219" s="16"/>
      <c r="E219" s="16">
        <v>455000</v>
      </c>
    </row>
    <row r="220" spans="1:5" ht="18" customHeight="1" thickBot="1" x14ac:dyDescent="0.5">
      <c r="B220" s="49" t="s">
        <v>44</v>
      </c>
      <c r="C220" s="49"/>
      <c r="D220" s="16"/>
      <c r="E220" s="16">
        <v>180100</v>
      </c>
    </row>
    <row r="221" spans="1:5" ht="18" customHeight="1" x14ac:dyDescent="0.45">
      <c r="B221" s="50" t="s">
        <v>11</v>
      </c>
      <c r="C221" s="50"/>
      <c r="D221" s="35">
        <f>SUM(D212:D220)</f>
        <v>1173360</v>
      </c>
      <c r="E221" s="35">
        <f>SUM(E212:E220)</f>
        <v>1173360</v>
      </c>
    </row>
    <row r="222" spans="1:5" ht="18" customHeight="1" x14ac:dyDescent="0.45"/>
    <row r="223" spans="1:5" ht="18" customHeight="1" x14ac:dyDescent="0.45">
      <c r="A223" s="5" t="s">
        <v>12</v>
      </c>
      <c r="B223" s="9" t="s">
        <v>13</v>
      </c>
      <c r="C223" s="2"/>
    </row>
    <row r="224" spans="1:5" ht="18" customHeight="1" x14ac:dyDescent="0.45">
      <c r="A224" s="5"/>
      <c r="B224" s="4" t="s">
        <v>50</v>
      </c>
      <c r="C224" s="2"/>
    </row>
    <row r="225" spans="1:3" ht="18" customHeight="1" x14ac:dyDescent="0.45">
      <c r="A225" s="5"/>
      <c r="B225" s="11"/>
      <c r="C225" s="2"/>
    </row>
    <row r="226" spans="1:3" ht="18" customHeight="1" x14ac:dyDescent="0.45">
      <c r="A226" s="5" t="s">
        <v>14</v>
      </c>
      <c r="B226" s="9" t="s">
        <v>15</v>
      </c>
      <c r="C226" s="2"/>
    </row>
    <row r="227" spans="1:3" ht="18" customHeight="1" x14ac:dyDescent="0.45">
      <c r="A227" s="5"/>
      <c r="B227" s="4" t="s">
        <v>86</v>
      </c>
      <c r="C227" s="2"/>
    </row>
    <row r="228" spans="1:3" ht="18" customHeight="1" x14ac:dyDescent="0.45">
      <c r="A228" s="5"/>
      <c r="B228" s="11"/>
      <c r="C228" s="2"/>
    </row>
    <row r="229" spans="1:3" ht="18" customHeight="1" x14ac:dyDescent="0.45">
      <c r="A229" s="5" t="s">
        <v>18</v>
      </c>
      <c r="B229" s="9" t="s">
        <v>19</v>
      </c>
      <c r="C229" s="2"/>
    </row>
    <row r="230" spans="1:3" ht="18" customHeight="1" x14ac:dyDescent="0.45">
      <c r="A230" s="5"/>
      <c r="B230" s="4" t="s">
        <v>78</v>
      </c>
      <c r="C230" s="2"/>
    </row>
    <row r="231" spans="1:3" ht="18" customHeight="1" x14ac:dyDescent="0.45">
      <c r="A231" s="5"/>
      <c r="B231" s="11"/>
      <c r="C231" s="2"/>
    </row>
    <row r="232" spans="1:3" ht="18" customHeight="1" x14ac:dyDescent="0.45">
      <c r="A232" s="5" t="s">
        <v>16</v>
      </c>
      <c r="B232" s="9" t="s">
        <v>17</v>
      </c>
      <c r="C232" s="2"/>
    </row>
    <row r="233" spans="1:3" ht="18" customHeight="1" x14ac:dyDescent="0.45">
      <c r="A233" s="5"/>
      <c r="B233" s="4" t="s">
        <v>44</v>
      </c>
      <c r="C233" s="2"/>
    </row>
  </sheetData>
  <mergeCells count="109">
    <mergeCell ref="B177:E177"/>
    <mergeCell ref="B178:C178"/>
    <mergeCell ref="B179:C179"/>
    <mergeCell ref="B180:C180"/>
    <mergeCell ref="B181:C181"/>
    <mergeCell ref="B196:C196"/>
    <mergeCell ref="B197:C197"/>
    <mergeCell ref="B198:C198"/>
    <mergeCell ref="B199:C199"/>
    <mergeCell ref="B182:C182"/>
    <mergeCell ref="B183:C183"/>
    <mergeCell ref="B193:E193"/>
    <mergeCell ref="B194:C194"/>
    <mergeCell ref="B195:C195"/>
    <mergeCell ref="B163:C163"/>
    <mergeCell ref="B164:C164"/>
    <mergeCell ref="B161:C161"/>
    <mergeCell ref="B162:C162"/>
    <mergeCell ref="B35:C35"/>
    <mergeCell ref="B36:C36"/>
    <mergeCell ref="B158:E158"/>
    <mergeCell ref="B159:C159"/>
    <mergeCell ref="B160:C160"/>
    <mergeCell ref="B37:C37"/>
    <mergeCell ref="B38:C38"/>
    <mergeCell ref="B39:C39"/>
    <mergeCell ref="C60:D60"/>
    <mergeCell ref="C61:D61"/>
    <mergeCell ref="C63:D63"/>
    <mergeCell ref="C64:D64"/>
    <mergeCell ref="C65:D65"/>
    <mergeCell ref="C66:D66"/>
    <mergeCell ref="C67:D67"/>
    <mergeCell ref="C68:D68"/>
    <mergeCell ref="C69:D69"/>
    <mergeCell ref="B81:C81"/>
    <mergeCell ref="B82:C82"/>
    <mergeCell ref="B83:C83"/>
    <mergeCell ref="C10:D10"/>
    <mergeCell ref="C11:D11"/>
    <mergeCell ref="C12:D12"/>
    <mergeCell ref="C13:D13"/>
    <mergeCell ref="C14:D14"/>
    <mergeCell ref="C5:D5"/>
    <mergeCell ref="C6:D6"/>
    <mergeCell ref="C7:D7"/>
    <mergeCell ref="C8:D8"/>
    <mergeCell ref="C9:D9"/>
    <mergeCell ref="C17:D17"/>
    <mergeCell ref="C16:D16"/>
    <mergeCell ref="C57:D57"/>
    <mergeCell ref="C58:D58"/>
    <mergeCell ref="C59:D59"/>
    <mergeCell ref="B20:C20"/>
    <mergeCell ref="B21:C21"/>
    <mergeCell ref="B22:C22"/>
    <mergeCell ref="B28:C28"/>
    <mergeCell ref="B29:C29"/>
    <mergeCell ref="B27:E27"/>
    <mergeCell ref="B30:C30"/>
    <mergeCell ref="B31:C31"/>
    <mergeCell ref="B32:C32"/>
    <mergeCell ref="B33:C33"/>
    <mergeCell ref="B34:C34"/>
    <mergeCell ref="B144:C144"/>
    <mergeCell ref="B84:C84"/>
    <mergeCell ref="B85:C85"/>
    <mergeCell ref="B72:C72"/>
    <mergeCell ref="B73:C73"/>
    <mergeCell ref="B74:C74"/>
    <mergeCell ref="B79:E79"/>
    <mergeCell ref="B80:C80"/>
    <mergeCell ref="B91:C91"/>
    <mergeCell ref="B114:D114"/>
    <mergeCell ref="B136:C136"/>
    <mergeCell ref="B142:C142"/>
    <mergeCell ref="B143:C143"/>
    <mergeCell ref="B122:C122"/>
    <mergeCell ref="B130:C130"/>
    <mergeCell ref="B133:E133"/>
    <mergeCell ref="B86:C86"/>
    <mergeCell ref="B87:C87"/>
    <mergeCell ref="B88:C88"/>
    <mergeCell ref="B89:C89"/>
    <mergeCell ref="B90:C90"/>
    <mergeCell ref="C15:D15"/>
    <mergeCell ref="C62:D62"/>
    <mergeCell ref="B219:C219"/>
    <mergeCell ref="B220:C220"/>
    <mergeCell ref="B221:C221"/>
    <mergeCell ref="B214:C214"/>
    <mergeCell ref="B215:C215"/>
    <mergeCell ref="B216:C216"/>
    <mergeCell ref="B217:C217"/>
    <mergeCell ref="B218:C218"/>
    <mergeCell ref="B208:D208"/>
    <mergeCell ref="B210:E210"/>
    <mergeCell ref="B211:C211"/>
    <mergeCell ref="B212:C212"/>
    <mergeCell ref="B213:C213"/>
    <mergeCell ref="B146:C146"/>
    <mergeCell ref="B137:C137"/>
    <mergeCell ref="B138:C138"/>
    <mergeCell ref="B139:C139"/>
    <mergeCell ref="B140:C140"/>
    <mergeCell ref="B141:C141"/>
    <mergeCell ref="B145:C145"/>
    <mergeCell ref="B134:C134"/>
    <mergeCell ref="B135:C135"/>
  </mergeCells>
  <pageMargins left="0.7" right="0.7" top="0.75" bottom="0.75" header="0.3" footer="0.3"/>
  <pageSetup paperSize="9" orientation="portrait" horizontalDpi="0" verticalDpi="0" r:id="rId1"/>
  <headerFooter>
    <oddFooter>&amp;L&amp;"Arial,Standaard"© Convoy Uitgevers&amp;C&amp;"Arial,Standaard"&amp;P&amp;R&amp;"Arial,Standaard"&amp;F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H 1 Inhoudsopgave</vt:lpstr>
      <vt:lpstr>1.1 - 1.9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2021-01-05T11:57:44Z</cp:lastPrinted>
  <dcterms:created xsi:type="dcterms:W3CDTF">2020-12-20T09:52:02Z</dcterms:created>
  <dcterms:modified xsi:type="dcterms:W3CDTF">2024-01-12T11:08:51Z</dcterms:modified>
</cp:coreProperties>
</file>