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PDB BA 4e druk herzien/PDB BA 4e druk herzien uitwerkingen/"/>
    </mc:Choice>
  </mc:AlternateContent>
  <xr:revisionPtr revIDLastSave="53" documentId="8_{B1EF9373-61EC-4029-9C96-6C16259CFBF8}" xr6:coauthVersionLast="47" xr6:coauthVersionMax="47" xr10:uidLastSave="{981992F3-E12C-4FB3-925B-CC04B5907E9B}"/>
  <bookViews>
    <workbookView xWindow="22932" yWindow="-108" windowWidth="23256" windowHeight="12576" activeTab="2" xr2:uid="{5D587E09-814F-4BAA-A382-6AB82BB63DFF}"/>
  </bookViews>
  <sheets>
    <sheet name="H 6 Inhoudsopgave" sheetId="8" r:id="rId1"/>
    <sheet name="6.1 - 6.3" sheetId="32" r:id="rId2"/>
    <sheet name="6.4 - 6.5" sheetId="33" r:id="rId3"/>
    <sheet name="6.6 - 6.8" sheetId="34" r:id="rId4"/>
    <sheet name="6.9 - 6.11" sheetId="35" r:id="rId5"/>
    <sheet name="6.12 - 6.16" sheetId="36" r:id="rId6"/>
    <sheet name="H 3 aanwijzingen" sheetId="5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2" l="1"/>
  <c r="B13" i="32" s="1"/>
  <c r="D52" i="36"/>
  <c r="G25" i="36"/>
  <c r="F25" i="36"/>
  <c r="E49" i="35"/>
  <c r="G12" i="35"/>
  <c r="F44" i="34"/>
  <c r="G6" i="34"/>
  <c r="I30" i="33"/>
  <c r="H30" i="33"/>
  <c r="I21" i="33"/>
  <c r="H21" i="33"/>
  <c r="G6" i="33"/>
  <c r="D6" i="33"/>
  <c r="I154" i="32"/>
  <c r="H154" i="32"/>
  <c r="D148" i="32"/>
  <c r="I142" i="32"/>
  <c r="H142" i="32"/>
  <c r="D136" i="32"/>
  <c r="G129" i="32"/>
  <c r="I111" i="32"/>
  <c r="H111" i="32"/>
  <c r="I96" i="32"/>
  <c r="H96" i="32"/>
  <c r="K62" i="32"/>
  <c r="I50" i="32"/>
  <c r="H50" i="32"/>
  <c r="I41" i="32"/>
  <c r="H41" i="32"/>
  <c r="F20" i="32"/>
</calcChain>
</file>

<file path=xl/sharedStrings.xml><?xml version="1.0" encoding="utf-8"?>
<sst xmlns="http://schemas.openxmlformats.org/spreadsheetml/2006/main" count="964" uniqueCount="352">
  <si>
    <t>Dagboek</t>
  </si>
  <si>
    <t>Factuurdatum</t>
  </si>
  <si>
    <t>Grootboek-rekening</t>
  </si>
  <si>
    <t>Btw-code</t>
  </si>
  <si>
    <t>Bedrag btw</t>
  </si>
  <si>
    <t>Uw referentie</t>
  </si>
  <si>
    <t>Omschrijving</t>
  </si>
  <si>
    <t>Bedrag</t>
  </si>
  <si>
    <t>EUR</t>
  </si>
  <si>
    <t>Boekstukregel</t>
  </si>
  <si>
    <t>Datum</t>
  </si>
  <si>
    <t>Debet</t>
  </si>
  <si>
    <t>Credit</t>
  </si>
  <si>
    <t>a</t>
  </si>
  <si>
    <t>c</t>
  </si>
  <si>
    <t>d</t>
  </si>
  <si>
    <t>Percen-tage</t>
  </si>
  <si>
    <t>b</t>
  </si>
  <si>
    <t>Boekstuk nr.</t>
  </si>
  <si>
    <t>Subadmi- nistratie</t>
  </si>
  <si>
    <t>Betalingsconditie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</si>
  <si>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</si>
  <si>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</si>
  <si>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</si>
  <si>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</si>
  <si>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</si>
  <si>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</si>
  <si>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</si>
  <si>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</si>
  <si>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</si>
  <si>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</si>
  <si>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</si>
  <si>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</si>
  <si>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</si>
  <si>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</si>
  <si>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</si>
  <si>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</si>
  <si>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</si>
  <si>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</si>
  <si>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</si>
  <si>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</si>
  <si>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</si>
  <si>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</si>
  <si>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</si>
  <si>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</si>
  <si>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</si>
  <si>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</si>
  <si>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</si>
  <si>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</si>
  <si>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</si>
  <si>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</si>
  <si>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</si>
  <si>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</si>
  <si>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</si>
  <si>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</si>
  <si>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</si>
  <si>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</si>
  <si>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</si>
  <si>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</si>
  <si>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</si>
  <si>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</si>
  <si>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</si>
  <si>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</si>
  <si>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</si>
  <si>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</si>
  <si>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</si>
  <si>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</si>
  <si>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</si>
  <si>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</si>
  <si>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</si>
  <si>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</si>
  <si>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</si>
  <si>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</si>
  <si>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</si>
  <si>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</si>
  <si>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</si>
  <si>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</si>
  <si>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</si>
  <si>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</si>
  <si>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</si>
  <si>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</si>
  <si>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</si>
  <si>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</si>
  <si>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</si>
  <si>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</si>
  <si>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</si>
  <si>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</si>
  <si>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</si>
  <si>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</si>
  <si>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</si>
  <si>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</si>
  <si>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</si>
  <si>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</si>
  <si>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</si>
  <si>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</si>
  <si>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</si>
  <si>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</si>
  <si>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</si>
  <si>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</si>
  <si>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</si>
  <si>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</si>
  <si>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</si>
  <si>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</si>
  <si>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</si>
  <si>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</si>
  <si>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</si>
  <si>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</si>
  <si>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</si>
  <si>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</si>
  <si>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</si>
  <si>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</si>
  <si>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</si>
  <si>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</si>
  <si>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</si>
  <si>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e</t>
  </si>
  <si>
    <t>Extra grootboekrekeningen</t>
  </si>
  <si>
    <t>alleen te gebruiken als dit nummer bij de opgave staat aangegeven</t>
  </si>
  <si>
    <t>EN</t>
  </si>
  <si>
    <t>Hoofdstuk 2 Vaste verrekenprijs</t>
  </si>
  <si>
    <t xml:space="preserve"> EUR</t>
  </si>
  <si>
    <t>Te verzenden creditnota's</t>
  </si>
  <si>
    <t>Retour te ontvangen goederen</t>
  </si>
  <si>
    <t>De omschrijving hoeft niet exact hetzelfde te zijn als in de uitwerking</t>
  </si>
  <si>
    <t>De volgorde van de boeking maakt niet uit</t>
  </si>
  <si>
    <t>Nog te ontvangen 2e hands fietsen</t>
  </si>
  <si>
    <t>Pensioenpremies</t>
  </si>
  <si>
    <t>Uitwerking PDB BA 4e druk herzien</t>
  </si>
  <si>
    <t>excl./incl. hoog/laag</t>
  </si>
  <si>
    <t xml:space="preserve">Journaal                                                                                                                                                                                                </t>
  </si>
  <si>
    <t xml:space="preserve">  EUR</t>
  </si>
  <si>
    <t>Grootboek- rekening</t>
  </si>
  <si>
    <t>2022-084</t>
  </si>
  <si>
    <t>2022-123</t>
  </si>
  <si>
    <t>Invoerscherm inkoopboek</t>
  </si>
  <si>
    <t>Leverancier</t>
  </si>
  <si>
    <t>Boekjaar/periode</t>
  </si>
  <si>
    <t>Boekstuknummer</t>
  </si>
  <si>
    <t>2022-085</t>
  </si>
  <si>
    <t>Vervaldatum</t>
  </si>
  <si>
    <t>Journaliseer het bankafschrift.</t>
  </si>
  <si>
    <t>2022-125</t>
  </si>
  <si>
    <t>2022 / 4</t>
  </si>
  <si>
    <t>Beginsaldo</t>
  </si>
  <si>
    <t>Eindsaldo</t>
  </si>
  <si>
    <t>Sub- nummer</t>
  </si>
  <si>
    <t>Onze ref.</t>
  </si>
  <si>
    <t>0680</t>
  </si>
  <si>
    <t>2022-023</t>
  </si>
  <si>
    <t>Hoofdstuk 6 Permanence</t>
  </si>
  <si>
    <t>Opgave 6.1</t>
  </si>
  <si>
    <t>Journaliseer memoriaal bon 2022-098.</t>
  </si>
  <si>
    <t>2022-098</t>
  </si>
  <si>
    <t>Oktober Food</t>
  </si>
  <si>
    <t>Journaliseer voor Robin de verzonden verkoopfactuur aan Supermarktketen Food.</t>
  </si>
  <si>
    <t>2022-120</t>
  </si>
  <si>
    <t>Food 4e kwartaal</t>
  </si>
  <si>
    <t xml:space="preserve">Verwerk het bankafschrift in het bankboek. </t>
  </si>
  <si>
    <t>Invoerscherm bankboek</t>
  </si>
  <si>
    <t>2022 / 12</t>
  </si>
  <si>
    <t>Stel grootboekrekening 1200 Nog te ontvangen bedragen samen over oktober – december 2022 en sluit de grootboekrekening af.</t>
  </si>
  <si>
    <t>1200 Nog te ontvangen bedragen</t>
  </si>
  <si>
    <t>oktober</t>
  </si>
  <si>
    <t>2022-…</t>
  </si>
  <si>
    <t>november</t>
  </si>
  <si>
    <t>december</t>
  </si>
  <si>
    <t>totaal</t>
  </si>
  <si>
    <t>f</t>
  </si>
  <si>
    <t>Stel grootboekrekening 8400 Omzet samen over oktober – december 2022 en sluit de grootboekrekening af.</t>
  </si>
  <si>
    <t>8400 Omzet</t>
  </si>
  <si>
    <t>naar winst-en-verliesrekening</t>
  </si>
  <si>
    <t>Opgave 6.2</t>
  </si>
  <si>
    <t xml:space="preserve">Verwerk voor Rachid de ontvangen factuur van Zicht in het inkoopboek. </t>
  </si>
  <si>
    <t>Zicht</t>
  </si>
  <si>
    <t>auto</t>
  </si>
  <si>
    <t>02</t>
  </si>
  <si>
    <t>185698-30</t>
  </si>
  <si>
    <t>Zicht april 2022 - maart 2023</t>
  </si>
  <si>
    <t>Journaliseer voor Rachid de ontvangen inkoopfactuur van Zicht.</t>
  </si>
  <si>
    <t>2022-019</t>
  </si>
  <si>
    <t>Zicht 185698-30</t>
  </si>
  <si>
    <t>Journaliseer memoriaalbon 2022-014.</t>
  </si>
  <si>
    <t>2022-014</t>
  </si>
  <si>
    <t>bestelauto 2e kwartaal</t>
  </si>
  <si>
    <t>Stel de grootboekrekening 4400 Verzekeringskosten samen over 2022. Sluit de grootboekrekening ook af.</t>
  </si>
  <si>
    <t>4400 Verzekeringskosten</t>
  </si>
  <si>
    <t xml:space="preserve">1e kwartaal </t>
  </si>
  <si>
    <t>2e kwartaal</t>
  </si>
  <si>
    <t>3e kwartaal</t>
  </si>
  <si>
    <t>4e kwartaal</t>
  </si>
  <si>
    <t>Verklaar het bedrag waarmee grootboekrekening 4400 Verzekeringskosten op 31 december 2022 wordt afgesloten.</t>
  </si>
  <si>
    <t>Het bedrag van € 1.305 zijn de totale verzekeringskosten over 2022</t>
  </si>
  <si>
    <t>g</t>
  </si>
  <si>
    <t xml:space="preserve">Stel de grootboekrekening 1240 Vooruitbetaalde bedragen samen over 2022. Sluit de grootboekrekening ook af. </t>
  </si>
  <si>
    <t>1240 Vooruitbetaalde bedragen</t>
  </si>
  <si>
    <t>van balans</t>
  </si>
  <si>
    <t>naar balans</t>
  </si>
  <si>
    <t>h</t>
  </si>
  <si>
    <t>Verklaar het bedrag waarmee grootboekrekening 1240 Vooruitbetaalde bedragen op 31 december 2022 wordt afgesloten.</t>
  </si>
  <si>
    <t>Op 31-12-2022 is Rachid nog 3 maanden verzekering te goed dus € 330,</t>
  </si>
  <si>
    <t>Opgave 6.3</t>
  </si>
  <si>
    <t>Journaliseer voor Campa de ontvangen inkoopfactuur van Winder verhuur bv.</t>
  </si>
  <si>
    <t>2022-223</t>
  </si>
  <si>
    <t>Winder 4e kwartaal</t>
  </si>
  <si>
    <t xml:space="preserve">Winder </t>
  </si>
  <si>
    <t>Journaliseer memoriaalbon 2022-114.</t>
  </si>
  <si>
    <t>2022-114</t>
  </si>
  <si>
    <t>Winder oktober</t>
  </si>
  <si>
    <t>Stel grootboekrekening 1240 Vooruitbetaalde bedragen samen over 1 juli – 31 december 2022 en sluit de grootboekrekening af.</t>
  </si>
  <si>
    <t>Winder 3e kwartaal</t>
  </si>
  <si>
    <t>juli</t>
  </si>
  <si>
    <t>augustus</t>
  </si>
  <si>
    <t>september</t>
  </si>
  <si>
    <t xml:space="preserve">oktober </t>
  </si>
  <si>
    <t>Stel grootboekrekening 4200 Huurkosten samen over juli – december 2022 en sluit de grootboekrekening af.</t>
  </si>
  <si>
    <t>4200 Huurkosten</t>
  </si>
  <si>
    <t>Opgave 6.4</t>
  </si>
  <si>
    <t>Journaliseer voor Holwijn memoriaalbon 2022-044.</t>
  </si>
  <si>
    <t>2022-044</t>
  </si>
  <si>
    <t xml:space="preserve">X-verhuur oktober </t>
  </si>
  <si>
    <t>Journaliseer voor Holwijn de ontvangen inkoopfactuur van X-verhuur.</t>
  </si>
  <si>
    <t>2022-356</t>
  </si>
  <si>
    <t>X-verhuur 4e kwartaal</t>
  </si>
  <si>
    <t xml:space="preserve">X-verhuur </t>
  </si>
  <si>
    <t xml:space="preserve">Stel de grootboekrekening 1280 Nog te betalen bedragen samen over oktober tot en met december 2022. Sluit de grootboekrekening ook af. </t>
  </si>
  <si>
    <t>1280 Nog te betalen bedragen</t>
  </si>
  <si>
    <t>Opgave 6.5</t>
  </si>
  <si>
    <t>Journaliseer voor Winder verhuur bv de verzonden verkoopfactuur.</t>
  </si>
  <si>
    <t>Campa 4e kwartaal</t>
  </si>
  <si>
    <t xml:space="preserve">Campa </t>
  </si>
  <si>
    <t>I5504</t>
  </si>
  <si>
    <t>Journaliseer memoriaalbon 2022-124.</t>
  </si>
  <si>
    <t>2022-124</t>
  </si>
  <si>
    <t xml:space="preserve">Campa oktober </t>
  </si>
  <si>
    <t>Opgave 6.6</t>
  </si>
  <si>
    <t>Stram</t>
  </si>
  <si>
    <t>0760</t>
  </si>
  <si>
    <t>Welk bedrag staat er op de memoriaalbon 2022-042?</t>
  </si>
  <si>
    <t>interestopbrengst per maand 3% x € 6.000 / 12 = € 15</t>
  </si>
  <si>
    <t>Journaliseer memoriaalbon 2022-042.</t>
  </si>
  <si>
    <t>2022-042</t>
  </si>
  <si>
    <t xml:space="preserve">Stram </t>
  </si>
  <si>
    <t>1200</t>
  </si>
  <si>
    <t>Journaliseer het bankafschrift</t>
  </si>
  <si>
    <t>2022-158</t>
  </si>
  <si>
    <t>Welk bedrag staat er op de memoriaalbon 2022-242?</t>
  </si>
  <si>
    <t>3% x (€ 6.000 - € 800) / 12 = € 13</t>
  </si>
  <si>
    <t>Journaliseer memoriaalbon 2022-242.</t>
  </si>
  <si>
    <t>2022-242</t>
  </si>
  <si>
    <t>Welke bedragen staan er op 31 december 2022 op de balans bij:</t>
  </si>
  <si>
    <t xml:space="preserve">€ 6.000 - € 800 = € 5.200 debet </t>
  </si>
  <si>
    <t>november en december 2 x € 13 = € 26 debet</t>
  </si>
  <si>
    <t>Opgave 6.7</t>
  </si>
  <si>
    <t>Verwerk het bankafschrift in het bankboek.</t>
  </si>
  <si>
    <t>2022 /7</t>
  </si>
  <si>
    <t>0700</t>
  </si>
  <si>
    <t>aflossing</t>
  </si>
  <si>
    <t>rente 0821 - 0722</t>
  </si>
  <si>
    <t>rente</t>
  </si>
  <si>
    <t>Journaliseer memoriaalbon 2022-031.</t>
  </si>
  <si>
    <t>2022-031</t>
  </si>
  <si>
    <t>9100</t>
  </si>
  <si>
    <t>hypothecaire lening</t>
  </si>
  <si>
    <t>Opgave 6.8</t>
  </si>
  <si>
    <t>Journaliseer voor Winder de ontvangen factuur van notariskantoor van Gilsen.</t>
  </si>
  <si>
    <t>2022-310</t>
  </si>
  <si>
    <t>0200</t>
  </si>
  <si>
    <t>Amstelstraat 6</t>
  </si>
  <si>
    <t>NN</t>
  </si>
  <si>
    <t>afsluitprovisie NN</t>
  </si>
  <si>
    <t>1400</t>
  </si>
  <si>
    <t>14222</t>
  </si>
  <si>
    <t>Hoe is het bedrag van € 800 berekend?</t>
  </si>
  <si>
    <t>4% x € 240.000 / 12 = € 800</t>
  </si>
  <si>
    <t>Journaliseer memoriaal bon 2022-213.</t>
  </si>
  <si>
    <t>2022-213</t>
  </si>
  <si>
    <t>Hypotheek NN</t>
  </si>
  <si>
    <t>1280</t>
  </si>
  <si>
    <t>Opgave 6.9</t>
  </si>
  <si>
    <t>Journaliseer memoriaal bon 2022-004.</t>
  </si>
  <si>
    <t>2022-004</t>
  </si>
  <si>
    <t>4300</t>
  </si>
  <si>
    <t xml:space="preserve">dotatie </t>
  </si>
  <si>
    <t>0800</t>
  </si>
  <si>
    <t>Journaliseer voor Jansen de ontvangen factuur van De Koning.</t>
  </si>
  <si>
    <t>Schilderbeurt</t>
  </si>
  <si>
    <t>De Koning</t>
  </si>
  <si>
    <t>14050</t>
  </si>
  <si>
    <t>De voorziening onderhoud heeft op 1-7-2022 een saldo van € 70.000 + 6 x € 1.500 = € 79.000,</t>
  </si>
  <si>
    <t>Bereken het bedrag van memoriaalbon 2022-084.</t>
  </si>
  <si>
    <t>€ 84.000 / (4 x 12) = € 1.750</t>
  </si>
  <si>
    <t>Journaliseer memoriaal bon 2022-084.</t>
  </si>
  <si>
    <t>Opgave 6.10</t>
  </si>
  <si>
    <t>Journaliseer voor Balans de ontvangen factuur van De Koning.</t>
  </si>
  <si>
    <t>Schilderwerk</t>
  </si>
  <si>
    <t>de Koning</t>
  </si>
  <si>
    <t>14080</t>
  </si>
  <si>
    <t>0680 25% x € 9.680</t>
  </si>
  <si>
    <t>1600 75% x € 1.680</t>
  </si>
  <si>
    <t>Opgave 6.11</t>
  </si>
  <si>
    <t>Vul de memoriaal bon van 30 juni 2022 in.</t>
  </si>
  <si>
    <t>MEMORIAALBON</t>
  </si>
  <si>
    <t>datum</t>
  </si>
  <si>
    <t>betreft</t>
  </si>
  <si>
    <t>Voorraadverschillen en incourant</t>
  </si>
  <si>
    <t>specificatie</t>
  </si>
  <si>
    <t>voorraadverschillen</t>
  </si>
  <si>
    <t>aantal</t>
  </si>
  <si>
    <t>bedrag</t>
  </si>
  <si>
    <t>Horloge Nice</t>
  </si>
  <si>
    <t>Horloge Beau</t>
  </si>
  <si>
    <t>Horloge Gold</t>
  </si>
  <si>
    <t>incourant</t>
  </si>
  <si>
    <t>Journaliseer memoriaal bon 2022-023.</t>
  </si>
  <si>
    <t>3000</t>
  </si>
  <si>
    <t>voorraadverschil</t>
  </si>
  <si>
    <t>Nice</t>
  </si>
  <si>
    <t>0820</t>
  </si>
  <si>
    <t>Opgave 6.12</t>
  </si>
  <si>
    <r>
      <t xml:space="preserve">Journaliseer voor juni 2022 de onderhoudskosten </t>
    </r>
    <r>
      <rPr>
        <b/>
        <sz val="12"/>
        <color theme="1"/>
        <rFont val="Arial"/>
        <family val="2"/>
      </rPr>
      <t xml:space="preserve">en </t>
    </r>
    <r>
      <rPr>
        <sz val="12"/>
        <color theme="1"/>
        <rFont val="Arial"/>
        <family val="2"/>
      </rPr>
      <t>de ontvangen factuur van Aannemersbedrijf Zicht.</t>
    </r>
  </si>
  <si>
    <t>Dotatie</t>
  </si>
  <si>
    <t>Aannemersbedrijf Zicht</t>
  </si>
  <si>
    <t>1600</t>
  </si>
  <si>
    <t>14099</t>
  </si>
  <si>
    <t>Opgave 6.13</t>
  </si>
  <si>
    <t>1e kwartaal</t>
  </si>
  <si>
    <t>jaarpremie</t>
  </si>
  <si>
    <t>Opgave 6.14</t>
  </si>
  <si>
    <r>
      <t xml:space="preserve">Journaliseer het bankafschrift </t>
    </r>
    <r>
      <rPr>
        <b/>
        <sz val="12"/>
        <color theme="1"/>
        <rFont val="Arial"/>
        <family val="2"/>
      </rPr>
      <t xml:space="preserve">en </t>
    </r>
    <r>
      <rPr>
        <sz val="12"/>
        <color theme="1"/>
        <rFont val="Arial"/>
        <family val="2"/>
      </rPr>
      <t>de interestkosten over maart 2022.</t>
    </r>
  </si>
  <si>
    <t>rente sep 2021 - feb 2022</t>
  </si>
  <si>
    <t>1050</t>
  </si>
  <si>
    <t>aflossing en rente</t>
  </si>
  <si>
    <t>rentepercentage per halfjaar is € 5.400 / € 180.000 x 100% = 3%</t>
  </si>
  <si>
    <t>6% x € 170.000 / 12 = € 850</t>
  </si>
  <si>
    <t>Opgave 6.15</t>
  </si>
  <si>
    <r>
      <t xml:space="preserve">Journaliseer voor Tekia de verzonden factuur </t>
    </r>
    <r>
      <rPr>
        <b/>
        <sz val="12"/>
        <color theme="1"/>
        <rFont val="Arial"/>
        <family val="2"/>
      </rPr>
      <t xml:space="preserve">en </t>
    </r>
    <r>
      <rPr>
        <sz val="12"/>
        <color theme="1"/>
        <rFont val="Arial"/>
        <family val="2"/>
      </rPr>
      <t>de omzet over september 2022.</t>
    </r>
  </si>
  <si>
    <t>1100</t>
  </si>
  <si>
    <t>sep - dec 2022</t>
  </si>
  <si>
    <t>1260</t>
  </si>
  <si>
    <t>Oostrom</t>
  </si>
  <si>
    <t>Oostrom sep 2022</t>
  </si>
  <si>
    <t>8560</t>
  </si>
  <si>
    <t>Opgave 6.16</t>
  </si>
  <si>
    <t>Journaliseer voor Tekia de ontvangen factuur van schildersbedrijf de Koning.</t>
  </si>
  <si>
    <t>Schilderbedrijf De Koning</t>
  </si>
  <si>
    <t>14082</t>
  </si>
  <si>
    <t>2022-137</t>
  </si>
  <si>
    <t>UItwerking 6.1 - 6.3</t>
  </si>
  <si>
    <t>Uitwerking 6.4 - 6.5</t>
  </si>
  <si>
    <t>Uitwerking 6.6 - 6.8</t>
  </si>
  <si>
    <t>Uitwerking 6.9 - 6.11</t>
  </si>
  <si>
    <t>Uitwerking 6.12 - 6.16</t>
  </si>
  <si>
    <t>Stel de grootboekrekening Vooruitbetaalde bedragen samen over 2022 en sluit de grootboekrekening 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</si>
</sst>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/>
    <xf numFmtId="0" fontId="4" fillId="0" borderId="0" xfId="0" applyFont="1"/>
    <xf numFmtId="0" fontId="9" fillId="0" borderId="0" xfId="0" applyFont="1"/>
    <xf numFmtId="0" fontId="7" fillId="0" borderId="0" xfId="0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3" borderId="0" xfId="0" applyFont="1" applyFill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4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3" fontId="7" fillId="0" borderId="19" xfId="1" applyFont="1" applyFill="1" applyBorder="1" applyAlignment="1">
      <alignment horizontal="center" vertical="center" wrapText="1"/>
    </xf>
    <xf numFmtId="0" fontId="3" fillId="0" borderId="1" xfId="0" applyFont="1" applyBorder="1"/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3" fillId="0" borderId="1" xfId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/>
    <xf numFmtId="14" fontId="3" fillId="0" borderId="0" xfId="0" applyNumberFormat="1" applyFont="1" applyAlignment="1">
      <alignment horizontal="left"/>
    </xf>
    <xf numFmtId="0" fontId="12" fillId="0" borderId="0" xfId="2" quotePrefix="1" applyFont="1"/>
    <xf numFmtId="0" fontId="12" fillId="0" borderId="0" xfId="2" applyFont="1"/>
    <xf numFmtId="0" fontId="7" fillId="0" borderId="1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3" fontId="3" fillId="0" borderId="1" xfId="1" applyFont="1" applyFill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/>
    <xf numFmtId="43" fontId="3" fillId="0" borderId="19" xfId="1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7" borderId="1" xfId="0" applyFont="1" applyFill="1" applyBorder="1" applyAlignment="1">
      <alignment vertical="center"/>
    </xf>
    <xf numFmtId="49" fontId="3" fillId="7" borderId="1" xfId="0" applyNumberFormat="1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43" fontId="3" fillId="7" borderId="1" xfId="1" applyFont="1" applyFill="1" applyBorder="1" applyAlignment="1">
      <alignment vertical="center"/>
    </xf>
    <xf numFmtId="0" fontId="4" fillId="3" borderId="0" xfId="0" applyFont="1" applyFill="1"/>
    <xf numFmtId="2" fontId="3" fillId="0" borderId="1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14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43" fontId="3" fillId="0" borderId="0" xfId="1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15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3" fontId="3" fillId="9" borderId="1" xfId="1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9" borderId="1" xfId="0" applyFont="1" applyFill="1" applyBorder="1" applyAlignment="1">
      <alignment vertical="center" wrapText="1"/>
    </xf>
    <xf numFmtId="43" fontId="3" fillId="9" borderId="1" xfId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7" fillId="0" borderId="24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wrapText="1"/>
    </xf>
    <xf numFmtId="17" fontId="7" fillId="0" borderId="1" xfId="0" applyNumberFormat="1" applyFont="1" applyBorder="1" applyAlignment="1">
      <alignment horizontal="left" vertical="center" wrapText="1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5"/>
  <sheetViews>
    <sheetView showGridLines="0" topLeftCell="A6" zoomScale="190" zoomScaleNormal="190" workbookViewId="0">
      <selection activeCell="B14" sqref="B14"/>
    </sheetView>
  </sheetViews>
  <sheetFormatPr defaultRowHeight="15" x14ac:dyDescent="0.25"/>
  <cols>
    <col min="1" max="1" width="8.88671875" style="4"/>
    <col min="2" max="2" width="26.5546875" style="4" customWidth="1"/>
    <col min="3" max="16384" width="8.88671875" style="4"/>
  </cols>
  <sheetData>
    <row r="1" spans="1:7" ht="15.6" x14ac:dyDescent="0.3">
      <c r="A1" s="5" t="s">
        <v>126</v>
      </c>
    </row>
    <row r="2" spans="1:7" ht="15.6" x14ac:dyDescent="0.3">
      <c r="A2" s="5"/>
    </row>
    <row r="3" spans="1:7" ht="15.6" x14ac:dyDescent="0.3">
      <c r="A3" s="5" t="s">
        <v>148</v>
      </c>
    </row>
    <row r="5" spans="1:7" x14ac:dyDescent="0.25">
      <c r="A5" s="4" t="s">
        <v>78</v>
      </c>
      <c r="B5" s="33">
        <v>44927</v>
      </c>
    </row>
    <row r="6" spans="1:7" x14ac:dyDescent="0.25">
      <c r="B6" s="33"/>
    </row>
    <row r="7" spans="1:7" x14ac:dyDescent="0.25">
      <c r="A7" s="13" t="s">
        <v>74</v>
      </c>
      <c r="B7" s="13" t="s">
        <v>122</v>
      </c>
      <c r="C7" s="13"/>
      <c r="D7" s="13"/>
      <c r="E7" s="13"/>
      <c r="F7" s="13"/>
      <c r="G7" s="13"/>
    </row>
    <row r="8" spans="1:7" x14ac:dyDescent="0.25">
      <c r="A8" s="13"/>
      <c r="B8" s="13" t="s">
        <v>123</v>
      </c>
      <c r="C8" s="13"/>
      <c r="D8" s="13"/>
      <c r="E8" s="13"/>
      <c r="F8" s="13"/>
      <c r="G8" s="13"/>
    </row>
    <row r="10" spans="1:7" x14ac:dyDescent="0.25">
      <c r="A10" s="4" t="s">
        <v>79</v>
      </c>
      <c r="B10" s="35" t="s">
        <v>346</v>
      </c>
    </row>
    <row r="11" spans="1:7" x14ac:dyDescent="0.25">
      <c r="B11" s="35" t="s">
        <v>347</v>
      </c>
    </row>
    <row r="12" spans="1:7" x14ac:dyDescent="0.25">
      <c r="B12" s="35" t="s">
        <v>348</v>
      </c>
    </row>
    <row r="13" spans="1:7" x14ac:dyDescent="0.25">
      <c r="A13" s="13"/>
      <c r="B13" s="35" t="s">
        <v>349</v>
      </c>
      <c r="C13" s="13"/>
      <c r="D13" s="13"/>
      <c r="E13" s="13"/>
      <c r="F13" s="13"/>
    </row>
    <row r="14" spans="1:7" x14ac:dyDescent="0.25">
      <c r="A14" s="13"/>
      <c r="B14" s="35" t="s">
        <v>350</v>
      </c>
      <c r="C14" s="13"/>
      <c r="D14" s="13"/>
      <c r="E14" s="13"/>
      <c r="F14" s="13"/>
      <c r="G14" s="13"/>
    </row>
    <row r="15" spans="1:7" x14ac:dyDescent="0.25">
      <c r="B15" s="34"/>
    </row>
  </sheetData>
  <hyperlinks>
    <hyperlink ref="B10" location="'6.1 - 6.3'!A1" display="UItwerking 6.1 - 6.3" xr:uid="{53AACDBF-1730-45AB-A961-741129BA8E73}"/>
    <hyperlink ref="B11" location="'6.4 - 6.5'!A1" display="Uitwerking 6.4 - 6.5" xr:uid="{3D8650DC-0B07-4991-ABC0-E808759D0F4E}"/>
    <hyperlink ref="B12" location="'6.6 - 6.8'!A1" display="Uitwerking 6.6 - 6.8" xr:uid="{26929E68-B77F-4812-9140-6216B9A5991E}"/>
    <hyperlink ref="B13" location="'6.9 - 6.11'!A1" display="Uitwerking 6.9 - 6.11" xr:uid="{2E1B6280-8651-45E8-91E5-0110B467E8DD}"/>
    <hyperlink ref="B14" location="'6.12 - 6.16'!A1" display="Uitwerking 6.12 - 6.16" xr:uid="{2CECF463-9307-4CA0-86FC-B5B7DCE2B8F2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481D-7AAE-471A-B80E-0A38BEE07A08}">
  <dimension ref="A1:M154"/>
  <sheetViews>
    <sheetView showGridLines="0" topLeftCell="A30" workbookViewId="0">
      <selection activeCell="P39" sqref="P39"/>
    </sheetView>
  </sheetViews>
  <sheetFormatPr defaultRowHeight="15" x14ac:dyDescent="0.25"/>
  <cols>
    <col min="1" max="1" width="2.88671875" style="2" customWidth="1"/>
    <col min="2" max="2" width="14.21875" style="4" customWidth="1"/>
    <col min="3" max="3" width="15" style="4" customWidth="1"/>
    <col min="4" max="4" width="11.21875" style="4" customWidth="1"/>
    <col min="5" max="5" width="11.33203125" style="4" customWidth="1"/>
    <col min="6" max="6" width="12.5546875" style="4" customWidth="1"/>
    <col min="7" max="7" width="13" style="4" customWidth="1"/>
    <col min="8" max="8" width="12.88671875" style="4" customWidth="1"/>
    <col min="9" max="9" width="11.109375" style="4" customWidth="1"/>
    <col min="10" max="10" width="14" style="4" customWidth="1"/>
    <col min="11" max="11" width="13.33203125" style="4" customWidth="1"/>
    <col min="12" max="12" width="11.5546875" style="4" customWidth="1"/>
    <col min="13" max="13" width="10.77734375" style="4" customWidth="1"/>
    <col min="14" max="14" width="2.44140625" style="4" customWidth="1"/>
    <col min="15" max="16384" width="8.88671875" style="4"/>
  </cols>
  <sheetData>
    <row r="1" spans="1:13" ht="15.6" x14ac:dyDescent="0.25">
      <c r="B1" s="1" t="s">
        <v>149</v>
      </c>
      <c r="D1" s="1"/>
      <c r="E1" s="1"/>
    </row>
    <row r="2" spans="1:13" ht="15.6" x14ac:dyDescent="0.25">
      <c r="A2" s="2" t="s">
        <v>13</v>
      </c>
      <c r="B2" s="2" t="s">
        <v>150</v>
      </c>
      <c r="D2" s="1"/>
      <c r="E2" s="1"/>
    </row>
    <row r="3" spans="1:13" ht="15.6" x14ac:dyDescent="0.25">
      <c r="B3" s="98" t="s">
        <v>128</v>
      </c>
      <c r="C3" s="99"/>
      <c r="D3" s="99"/>
      <c r="E3" s="99"/>
      <c r="F3" s="99"/>
      <c r="G3" s="99"/>
      <c r="H3" s="99"/>
      <c r="I3" s="99"/>
      <c r="J3" s="99"/>
      <c r="K3" s="15" t="s">
        <v>129</v>
      </c>
    </row>
    <row r="4" spans="1:13" ht="45" x14ac:dyDescent="0.25">
      <c r="B4" s="39" t="s">
        <v>10</v>
      </c>
      <c r="C4" s="39" t="s">
        <v>0</v>
      </c>
      <c r="D4" s="40" t="s">
        <v>18</v>
      </c>
      <c r="E4" s="39" t="s">
        <v>130</v>
      </c>
      <c r="F4" s="39" t="s">
        <v>19</v>
      </c>
      <c r="G4" s="95" t="s">
        <v>6</v>
      </c>
      <c r="H4" s="96"/>
      <c r="I4" s="97"/>
      <c r="J4" s="41" t="s">
        <v>11</v>
      </c>
      <c r="K4" s="42" t="s">
        <v>12</v>
      </c>
    </row>
    <row r="5" spans="1:13" ht="18" customHeight="1" x14ac:dyDescent="0.25">
      <c r="B5" s="25">
        <v>44865</v>
      </c>
      <c r="C5" s="26">
        <v>90</v>
      </c>
      <c r="D5" s="20" t="s">
        <v>151</v>
      </c>
      <c r="E5" s="26">
        <v>8400</v>
      </c>
      <c r="F5" s="20"/>
      <c r="G5" s="100" t="s">
        <v>152</v>
      </c>
      <c r="H5" s="100"/>
      <c r="I5" s="100"/>
      <c r="J5" s="27"/>
      <c r="K5" s="21">
        <v>500</v>
      </c>
    </row>
    <row r="6" spans="1:13" ht="18" customHeight="1" x14ac:dyDescent="0.25">
      <c r="B6" s="25">
        <v>44865</v>
      </c>
      <c r="C6" s="26">
        <v>90</v>
      </c>
      <c r="D6" s="20" t="s">
        <v>151</v>
      </c>
      <c r="E6" s="26">
        <v>1200</v>
      </c>
      <c r="F6" s="20"/>
      <c r="G6" s="100" t="s">
        <v>152</v>
      </c>
      <c r="H6" s="100"/>
      <c r="I6" s="100"/>
      <c r="J6" s="27">
        <v>500</v>
      </c>
      <c r="K6" s="21"/>
    </row>
    <row r="7" spans="1:13" ht="15.6" x14ac:dyDescent="0.25">
      <c r="B7" s="1"/>
      <c r="D7" s="1"/>
      <c r="E7" s="1"/>
    </row>
    <row r="8" spans="1:13" ht="15.6" x14ac:dyDescent="0.25">
      <c r="A8" s="2" t="s">
        <v>17</v>
      </c>
      <c r="B8" s="16" t="s">
        <v>153</v>
      </c>
      <c r="D8" s="1"/>
      <c r="E8" s="1"/>
    </row>
    <row r="9" spans="1:13" ht="15.6" x14ac:dyDescent="0.25">
      <c r="B9" s="98" t="s">
        <v>128</v>
      </c>
      <c r="C9" s="99"/>
      <c r="D9" s="99"/>
      <c r="E9" s="99"/>
      <c r="F9" s="99"/>
      <c r="G9" s="99"/>
      <c r="H9" s="99"/>
      <c r="I9" s="99"/>
      <c r="J9" s="99"/>
      <c r="K9" s="15" t="s">
        <v>129</v>
      </c>
    </row>
    <row r="10" spans="1:13" ht="45" x14ac:dyDescent="0.25">
      <c r="B10" s="39" t="s">
        <v>10</v>
      </c>
      <c r="C10" s="39" t="s">
        <v>0</v>
      </c>
      <c r="D10" s="40" t="s">
        <v>18</v>
      </c>
      <c r="E10" s="39" t="s">
        <v>130</v>
      </c>
      <c r="F10" s="39" t="s">
        <v>19</v>
      </c>
      <c r="G10" s="95" t="s">
        <v>6</v>
      </c>
      <c r="H10" s="96"/>
      <c r="I10" s="97"/>
      <c r="J10" s="41" t="s">
        <v>11</v>
      </c>
      <c r="K10" s="42" t="s">
        <v>12</v>
      </c>
    </row>
    <row r="11" spans="1:13" ht="18" customHeight="1" x14ac:dyDescent="0.25">
      <c r="B11" s="25">
        <v>44910</v>
      </c>
      <c r="C11" s="26">
        <v>60</v>
      </c>
      <c r="D11" s="20" t="s">
        <v>154</v>
      </c>
      <c r="E11" s="26">
        <v>1200</v>
      </c>
      <c r="F11" s="20"/>
      <c r="G11" s="100" t="s">
        <v>155</v>
      </c>
      <c r="H11" s="100"/>
      <c r="I11" s="100"/>
      <c r="J11" s="27"/>
      <c r="K11" s="21">
        <v>1500</v>
      </c>
    </row>
    <row r="12" spans="1:13" ht="18" customHeight="1" x14ac:dyDescent="0.25">
      <c r="B12" s="25">
        <f>B11</f>
        <v>44910</v>
      </c>
      <c r="C12" s="26">
        <v>60</v>
      </c>
      <c r="D12" s="20" t="s">
        <v>154</v>
      </c>
      <c r="E12" s="30">
        <v>1650</v>
      </c>
      <c r="F12" s="22"/>
      <c r="G12" s="104" t="s">
        <v>155</v>
      </c>
      <c r="H12" s="104"/>
      <c r="I12" s="104"/>
      <c r="J12" s="68"/>
      <c r="K12" s="23">
        <v>315</v>
      </c>
    </row>
    <row r="13" spans="1:13" ht="18" customHeight="1" x14ac:dyDescent="0.25">
      <c r="B13" s="25">
        <f>B12</f>
        <v>44910</v>
      </c>
      <c r="C13" s="26">
        <v>60</v>
      </c>
      <c r="D13" s="20" t="s">
        <v>154</v>
      </c>
      <c r="E13" s="28">
        <v>1100</v>
      </c>
      <c r="F13" s="28">
        <v>11039</v>
      </c>
      <c r="G13" s="100" t="s">
        <v>155</v>
      </c>
      <c r="H13" s="100"/>
      <c r="I13" s="100"/>
      <c r="J13" s="27">
        <v>1815</v>
      </c>
      <c r="K13" s="24"/>
    </row>
    <row r="14" spans="1:13" ht="15.6" x14ac:dyDescent="0.25">
      <c r="B14" s="1"/>
      <c r="D14" s="1"/>
      <c r="E14" s="1"/>
    </row>
    <row r="15" spans="1:13" ht="15.6" x14ac:dyDescent="0.25">
      <c r="A15" s="2" t="s">
        <v>14</v>
      </c>
      <c r="B15" s="16" t="s">
        <v>156</v>
      </c>
      <c r="D15" s="1"/>
      <c r="E15" s="1"/>
    </row>
    <row r="16" spans="1:13" ht="10.9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5.6" x14ac:dyDescent="0.25">
      <c r="A17" s="3"/>
      <c r="B17" s="47" t="s">
        <v>157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0.9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18" customHeight="1" x14ac:dyDescent="0.25">
      <c r="A19" s="3"/>
      <c r="B19" s="69" t="s">
        <v>0</v>
      </c>
      <c r="C19" s="70">
        <v>20</v>
      </c>
      <c r="D19" s="3"/>
      <c r="E19" s="69" t="s">
        <v>135</v>
      </c>
      <c r="F19" s="71" t="s">
        <v>158</v>
      </c>
      <c r="G19" s="3"/>
      <c r="H19" s="105" t="s">
        <v>136</v>
      </c>
      <c r="I19" s="105"/>
      <c r="J19" s="72" t="s">
        <v>132</v>
      </c>
      <c r="K19" s="3"/>
      <c r="L19" s="3"/>
      <c r="M19" s="3"/>
    </row>
    <row r="20" spans="1:13" ht="18" customHeight="1" x14ac:dyDescent="0.25">
      <c r="A20" s="3"/>
      <c r="B20" s="69" t="s">
        <v>142</v>
      </c>
      <c r="C20" s="73">
        <v>3569.84</v>
      </c>
      <c r="D20" s="3"/>
      <c r="E20" s="69" t="s">
        <v>143</v>
      </c>
      <c r="F20" s="58">
        <f>C20+J25</f>
        <v>5384.84</v>
      </c>
      <c r="G20" s="3"/>
      <c r="H20" s="3"/>
      <c r="I20" s="3"/>
      <c r="J20" s="3"/>
      <c r="K20" s="3"/>
      <c r="L20" s="3"/>
      <c r="M20" s="3"/>
    </row>
    <row r="21" spans="1:13" ht="10.9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6" x14ac:dyDescent="0.3">
      <c r="A22" s="10"/>
      <c r="B22" s="74" t="s">
        <v>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0.9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30" x14ac:dyDescent="0.25">
      <c r="A24" s="10"/>
      <c r="B24" s="60" t="s">
        <v>10</v>
      </c>
      <c r="C24" s="60" t="s">
        <v>2</v>
      </c>
      <c r="D24" s="60" t="s">
        <v>144</v>
      </c>
      <c r="E24" s="106" t="s">
        <v>6</v>
      </c>
      <c r="F24" s="106"/>
      <c r="G24" s="60" t="s">
        <v>3</v>
      </c>
      <c r="H24" s="60" t="s">
        <v>16</v>
      </c>
      <c r="I24" s="60" t="s">
        <v>127</v>
      </c>
      <c r="J24" s="60" t="s">
        <v>7</v>
      </c>
      <c r="K24" s="60" t="s">
        <v>4</v>
      </c>
      <c r="L24" s="60" t="s">
        <v>145</v>
      </c>
      <c r="M24" s="10"/>
    </row>
    <row r="25" spans="1:13" ht="18" customHeight="1" x14ac:dyDescent="0.25">
      <c r="A25" s="50"/>
      <c r="B25" s="54">
        <v>44926</v>
      </c>
      <c r="C25" s="43">
        <v>1100</v>
      </c>
      <c r="D25" s="43">
        <v>11039</v>
      </c>
      <c r="E25" s="107" t="s">
        <v>154</v>
      </c>
      <c r="F25" s="107"/>
      <c r="G25" s="43"/>
      <c r="H25" s="61"/>
      <c r="I25" s="61"/>
      <c r="J25" s="58">
        <v>1815</v>
      </c>
      <c r="K25" s="75"/>
      <c r="L25" s="56" t="s">
        <v>154</v>
      </c>
      <c r="M25" s="50"/>
    </row>
    <row r="26" spans="1:13" ht="10.9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15.6" x14ac:dyDescent="0.25">
      <c r="B27" s="1"/>
      <c r="D27" s="1"/>
      <c r="E27" s="1"/>
    </row>
    <row r="28" spans="1:13" ht="15.6" x14ac:dyDescent="0.25">
      <c r="A28" s="2" t="s">
        <v>15</v>
      </c>
      <c r="B28" s="2" t="s">
        <v>139</v>
      </c>
      <c r="D28" s="1"/>
      <c r="E28" s="1"/>
    </row>
    <row r="29" spans="1:13" ht="15.6" x14ac:dyDescent="0.25">
      <c r="B29" s="98" t="s">
        <v>128</v>
      </c>
      <c r="C29" s="99"/>
      <c r="D29" s="99"/>
      <c r="E29" s="99"/>
      <c r="F29" s="99"/>
      <c r="G29" s="99"/>
      <c r="H29" s="99"/>
      <c r="I29" s="99"/>
      <c r="J29" s="99"/>
      <c r="K29" s="15" t="s">
        <v>129</v>
      </c>
    </row>
    <row r="30" spans="1:13" ht="45" x14ac:dyDescent="0.25">
      <c r="B30" s="42" t="s">
        <v>10</v>
      </c>
      <c r="C30" s="42" t="s">
        <v>0</v>
      </c>
      <c r="D30" s="41" t="s">
        <v>18</v>
      </c>
      <c r="E30" s="42" t="s">
        <v>130</v>
      </c>
      <c r="F30" s="42" t="s">
        <v>19</v>
      </c>
      <c r="G30" s="95" t="s">
        <v>6</v>
      </c>
      <c r="H30" s="96"/>
      <c r="I30" s="97"/>
      <c r="J30" s="41" t="s">
        <v>11</v>
      </c>
      <c r="K30" s="42" t="s">
        <v>12</v>
      </c>
    </row>
    <row r="31" spans="1:13" ht="18" customHeight="1" x14ac:dyDescent="0.25">
      <c r="B31" s="31">
        <v>44926</v>
      </c>
      <c r="C31" s="28">
        <v>20</v>
      </c>
      <c r="D31" s="28" t="s">
        <v>132</v>
      </c>
      <c r="E31" s="28">
        <v>1050</v>
      </c>
      <c r="F31" s="28"/>
      <c r="G31" s="100" t="s">
        <v>154</v>
      </c>
      <c r="H31" s="100"/>
      <c r="I31" s="100"/>
      <c r="J31" s="27">
        <v>1815</v>
      </c>
      <c r="K31" s="21"/>
    </row>
    <row r="32" spans="1:13" ht="18" customHeight="1" x14ac:dyDescent="0.25">
      <c r="B32" s="31">
        <v>44926</v>
      </c>
      <c r="C32" s="28">
        <v>20</v>
      </c>
      <c r="D32" s="28" t="s">
        <v>132</v>
      </c>
      <c r="E32" s="28">
        <v>1100</v>
      </c>
      <c r="F32" s="28">
        <v>11039</v>
      </c>
      <c r="G32" s="100" t="s">
        <v>154</v>
      </c>
      <c r="H32" s="100"/>
      <c r="I32" s="100"/>
      <c r="J32" s="27"/>
      <c r="K32" s="21">
        <v>1815</v>
      </c>
    </row>
    <row r="33" spans="1:9" ht="15.6" x14ac:dyDescent="0.25">
      <c r="B33" s="1"/>
      <c r="D33" s="1"/>
      <c r="E33" s="1"/>
    </row>
    <row r="34" spans="1:9" ht="15.6" x14ac:dyDescent="0.25">
      <c r="A34" s="2" t="s">
        <v>114</v>
      </c>
      <c r="B34" s="2" t="s">
        <v>159</v>
      </c>
      <c r="D34" s="1"/>
      <c r="E34" s="1"/>
    </row>
    <row r="35" spans="1:9" ht="19.8" customHeight="1" x14ac:dyDescent="0.25">
      <c r="B35" s="108" t="s">
        <v>160</v>
      </c>
      <c r="C35" s="109"/>
      <c r="D35" s="109"/>
      <c r="E35" s="109"/>
      <c r="F35" s="109"/>
      <c r="G35" s="109"/>
      <c r="H35" s="109"/>
      <c r="I35" s="17" t="s">
        <v>119</v>
      </c>
    </row>
    <row r="36" spans="1:9" ht="31.2" x14ac:dyDescent="0.25">
      <c r="B36" s="18" t="s">
        <v>10</v>
      </c>
      <c r="C36" s="44" t="s">
        <v>0</v>
      </c>
      <c r="D36" s="19" t="s">
        <v>18</v>
      </c>
      <c r="E36" s="101" t="s">
        <v>6</v>
      </c>
      <c r="F36" s="102"/>
      <c r="G36" s="103"/>
      <c r="H36" s="18" t="s">
        <v>11</v>
      </c>
      <c r="I36" s="18" t="s">
        <v>12</v>
      </c>
    </row>
    <row r="37" spans="1:9" ht="18" customHeight="1" x14ac:dyDescent="0.25">
      <c r="B37" s="25">
        <v>44865</v>
      </c>
      <c r="C37" s="26">
        <v>90</v>
      </c>
      <c r="D37" s="20" t="s">
        <v>151</v>
      </c>
      <c r="E37" s="110" t="s">
        <v>161</v>
      </c>
      <c r="F37" s="111"/>
      <c r="G37" s="112"/>
      <c r="H37" s="21">
        <v>500</v>
      </c>
      <c r="I37" s="21"/>
    </row>
    <row r="38" spans="1:9" ht="18" customHeight="1" x14ac:dyDescent="0.25">
      <c r="B38" s="25">
        <v>44895</v>
      </c>
      <c r="C38" s="26">
        <v>90</v>
      </c>
      <c r="D38" s="20" t="s">
        <v>162</v>
      </c>
      <c r="E38" s="100" t="s">
        <v>163</v>
      </c>
      <c r="F38" s="100"/>
      <c r="G38" s="100"/>
      <c r="H38" s="21">
        <v>500</v>
      </c>
      <c r="I38" s="21"/>
    </row>
    <row r="39" spans="1:9" ht="18" customHeight="1" x14ac:dyDescent="0.25">
      <c r="B39" s="29">
        <v>44910</v>
      </c>
      <c r="C39" s="30">
        <v>60</v>
      </c>
      <c r="D39" s="22" t="s">
        <v>154</v>
      </c>
      <c r="E39" s="100" t="s">
        <v>155</v>
      </c>
      <c r="F39" s="100"/>
      <c r="G39" s="100"/>
      <c r="H39" s="21"/>
      <c r="I39" s="27">
        <v>1500</v>
      </c>
    </row>
    <row r="40" spans="1:9" ht="18" customHeight="1" x14ac:dyDescent="0.25">
      <c r="B40" s="25">
        <v>44926</v>
      </c>
      <c r="C40" s="26">
        <v>90</v>
      </c>
      <c r="D40" s="20" t="s">
        <v>162</v>
      </c>
      <c r="E40" s="110" t="s">
        <v>164</v>
      </c>
      <c r="F40" s="111"/>
      <c r="G40" s="112"/>
      <c r="H40" s="23">
        <v>500</v>
      </c>
      <c r="I40" s="76"/>
    </row>
    <row r="41" spans="1:9" ht="18" customHeight="1" x14ac:dyDescent="0.25">
      <c r="B41" s="25"/>
      <c r="C41" s="26"/>
      <c r="D41" s="20"/>
      <c r="E41" s="110" t="s">
        <v>165</v>
      </c>
      <c r="F41" s="111"/>
      <c r="G41" s="112"/>
      <c r="H41" s="77">
        <f>SUM(H37:H40)</f>
        <v>1500</v>
      </c>
      <c r="I41" s="77">
        <f>SUM(I37:I40)</f>
        <v>1500</v>
      </c>
    </row>
    <row r="42" spans="1:9" ht="15.6" x14ac:dyDescent="0.25">
      <c r="B42" s="1"/>
      <c r="D42" s="1"/>
      <c r="E42" s="1"/>
    </row>
    <row r="43" spans="1:9" ht="15.6" x14ac:dyDescent="0.25">
      <c r="A43" s="2" t="s">
        <v>166</v>
      </c>
      <c r="B43" s="16" t="s">
        <v>167</v>
      </c>
      <c r="D43" s="1"/>
      <c r="E43" s="1"/>
    </row>
    <row r="44" spans="1:9" x14ac:dyDescent="0.25">
      <c r="B44" s="108" t="s">
        <v>168</v>
      </c>
      <c r="C44" s="109"/>
      <c r="D44" s="109"/>
      <c r="E44" s="109"/>
      <c r="F44" s="109"/>
      <c r="G44" s="109"/>
      <c r="H44" s="109"/>
      <c r="I44" s="17" t="s">
        <v>119</v>
      </c>
    </row>
    <row r="45" spans="1:9" ht="31.2" x14ac:dyDescent="0.25">
      <c r="B45" s="18" t="s">
        <v>10</v>
      </c>
      <c r="C45" s="44" t="s">
        <v>0</v>
      </c>
      <c r="D45" s="19" t="s">
        <v>18</v>
      </c>
      <c r="E45" s="101" t="s">
        <v>6</v>
      </c>
      <c r="F45" s="102"/>
      <c r="G45" s="103"/>
      <c r="H45" s="18" t="s">
        <v>11</v>
      </c>
      <c r="I45" s="18" t="s">
        <v>12</v>
      </c>
    </row>
    <row r="46" spans="1:9" ht="18" customHeight="1" x14ac:dyDescent="0.25">
      <c r="B46" s="25">
        <v>44865</v>
      </c>
      <c r="C46" s="26">
        <v>90</v>
      </c>
      <c r="D46" s="20" t="s">
        <v>151</v>
      </c>
      <c r="E46" s="110" t="s">
        <v>161</v>
      </c>
      <c r="F46" s="111"/>
      <c r="G46" s="112"/>
      <c r="H46" s="24"/>
      <c r="I46" s="21">
        <v>500</v>
      </c>
    </row>
    <row r="47" spans="1:9" ht="18" customHeight="1" x14ac:dyDescent="0.25">
      <c r="B47" s="25">
        <v>44895</v>
      </c>
      <c r="C47" s="26">
        <v>90</v>
      </c>
      <c r="D47" s="20" t="s">
        <v>162</v>
      </c>
      <c r="E47" s="100" t="s">
        <v>163</v>
      </c>
      <c r="F47" s="100"/>
      <c r="G47" s="100"/>
      <c r="H47" s="24"/>
      <c r="I47" s="21">
        <v>500</v>
      </c>
    </row>
    <row r="48" spans="1:9" ht="18" customHeight="1" x14ac:dyDescent="0.25">
      <c r="B48" s="25">
        <v>44926</v>
      </c>
      <c r="C48" s="26">
        <v>90</v>
      </c>
      <c r="D48" s="20" t="s">
        <v>162</v>
      </c>
      <c r="E48" s="110" t="s">
        <v>164</v>
      </c>
      <c r="F48" s="111"/>
      <c r="G48" s="112"/>
      <c r="H48" s="24"/>
      <c r="I48" s="21">
        <v>500</v>
      </c>
    </row>
    <row r="49" spans="1:12" ht="18" customHeight="1" x14ac:dyDescent="0.25">
      <c r="B49" s="29">
        <v>44926</v>
      </c>
      <c r="C49" s="30"/>
      <c r="D49" s="22"/>
      <c r="E49" s="100" t="s">
        <v>169</v>
      </c>
      <c r="F49" s="100"/>
      <c r="G49" s="100"/>
      <c r="H49" s="21">
        <v>1500</v>
      </c>
      <c r="I49" s="27"/>
    </row>
    <row r="50" spans="1:12" ht="18" customHeight="1" x14ac:dyDescent="0.25">
      <c r="B50" s="25"/>
      <c r="C50" s="26"/>
      <c r="D50" s="20"/>
      <c r="E50" s="110" t="s">
        <v>165</v>
      </c>
      <c r="F50" s="111"/>
      <c r="G50" s="112"/>
      <c r="H50" s="77">
        <f>SUM(H46:H49)</f>
        <v>1500</v>
      </c>
      <c r="I50" s="77">
        <f>SUM(I46:I49)</f>
        <v>1500</v>
      </c>
    </row>
    <row r="51" spans="1:12" ht="15.6" x14ac:dyDescent="0.25">
      <c r="B51" s="1"/>
      <c r="D51" s="1"/>
      <c r="E51" s="1"/>
    </row>
    <row r="52" spans="1:12" ht="15.6" x14ac:dyDescent="0.25">
      <c r="B52" s="1"/>
      <c r="D52" s="1"/>
      <c r="E52" s="1"/>
    </row>
    <row r="53" spans="1:12" ht="15.6" x14ac:dyDescent="0.25">
      <c r="B53" s="1" t="s">
        <v>170</v>
      </c>
      <c r="D53" s="1"/>
      <c r="E53" s="1"/>
    </row>
    <row r="54" spans="1:12" ht="15.6" x14ac:dyDescent="0.25">
      <c r="A54" s="2" t="s">
        <v>13</v>
      </c>
      <c r="B54" s="2" t="s">
        <v>171</v>
      </c>
      <c r="D54" s="1"/>
      <c r="E54" s="1"/>
    </row>
    <row r="55" spans="1:12" ht="10.95" customHeight="1" x14ac:dyDescent="0.25">
      <c r="A55" s="3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ht="15.6" x14ac:dyDescent="0.25">
      <c r="A56" s="3"/>
      <c r="B56" s="47" t="s">
        <v>133</v>
      </c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0.95" customHeight="1" x14ac:dyDescent="0.25">
      <c r="A57" s="3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ht="18" customHeight="1" x14ac:dyDescent="0.25">
      <c r="A58" s="3"/>
      <c r="B58" s="48" t="s">
        <v>134</v>
      </c>
      <c r="C58" s="28">
        <v>14050</v>
      </c>
      <c r="D58" s="113" t="s">
        <v>172</v>
      </c>
      <c r="E58" s="113"/>
      <c r="F58" s="113"/>
      <c r="G58" s="3"/>
      <c r="H58" s="3"/>
      <c r="I58" s="3"/>
      <c r="J58" s="3"/>
      <c r="K58" s="3"/>
      <c r="L58" s="3"/>
    </row>
    <row r="59" spans="1:12" ht="10.95" customHeight="1" x14ac:dyDescent="0.25">
      <c r="A59" s="3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18" customHeight="1" x14ac:dyDescent="0.25">
      <c r="A60" s="3"/>
      <c r="B60" s="48" t="s">
        <v>0</v>
      </c>
      <c r="C60" s="49">
        <v>50</v>
      </c>
      <c r="D60" s="50"/>
      <c r="E60" s="114" t="s">
        <v>135</v>
      </c>
      <c r="F60" s="115"/>
      <c r="G60" s="49" t="s">
        <v>141</v>
      </c>
      <c r="H60" s="51"/>
      <c r="I60" s="114" t="s">
        <v>136</v>
      </c>
      <c r="J60" s="114"/>
      <c r="K60" s="49" t="s">
        <v>137</v>
      </c>
      <c r="L60" s="3"/>
    </row>
    <row r="61" spans="1:12" ht="18" customHeight="1" x14ac:dyDescent="0.25">
      <c r="A61" s="3"/>
      <c r="B61" s="48" t="s">
        <v>6</v>
      </c>
      <c r="C61" s="52" t="s">
        <v>173</v>
      </c>
      <c r="D61" s="50"/>
      <c r="E61" s="114" t="s">
        <v>20</v>
      </c>
      <c r="F61" s="115"/>
      <c r="G61" s="53" t="s">
        <v>174</v>
      </c>
      <c r="H61" s="50"/>
      <c r="I61" s="114" t="s">
        <v>1</v>
      </c>
      <c r="J61" s="114"/>
      <c r="K61" s="54">
        <v>44652</v>
      </c>
      <c r="L61" s="3"/>
    </row>
    <row r="62" spans="1:12" ht="18" customHeight="1" x14ac:dyDescent="0.25">
      <c r="A62" s="3"/>
      <c r="B62" s="48" t="s">
        <v>138</v>
      </c>
      <c r="C62" s="54">
        <v>44656</v>
      </c>
      <c r="D62" s="55"/>
      <c r="E62" s="114" t="s">
        <v>5</v>
      </c>
      <c r="F62" s="115"/>
      <c r="G62" s="56" t="s">
        <v>175</v>
      </c>
      <c r="H62" s="57"/>
      <c r="I62" s="114" t="s">
        <v>7</v>
      </c>
      <c r="J62" s="114"/>
      <c r="K62" s="58">
        <f>J67</f>
        <v>1320</v>
      </c>
      <c r="L62" s="3" t="s">
        <v>8</v>
      </c>
    </row>
    <row r="63" spans="1:12" ht="10.95" customHeight="1" x14ac:dyDescent="0.25">
      <c r="A63" s="3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ht="15.6" x14ac:dyDescent="0.25">
      <c r="A64" s="3"/>
      <c r="B64" s="59" t="s">
        <v>9</v>
      </c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0.95" customHeight="1" x14ac:dyDescent="0.25">
      <c r="A65" s="3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ht="30" x14ac:dyDescent="0.25">
      <c r="A66" s="50"/>
      <c r="B66" s="60" t="s">
        <v>2</v>
      </c>
      <c r="C66" s="116" t="s">
        <v>6</v>
      </c>
      <c r="D66" s="117"/>
      <c r="E66" s="117"/>
      <c r="F66" s="118"/>
      <c r="G66" s="60" t="s">
        <v>3</v>
      </c>
      <c r="H66" s="60" t="s">
        <v>16</v>
      </c>
      <c r="I66" s="60" t="s">
        <v>127</v>
      </c>
      <c r="J66" s="60" t="s">
        <v>7</v>
      </c>
      <c r="K66" s="60" t="s">
        <v>4</v>
      </c>
      <c r="L66" s="50"/>
    </row>
    <row r="67" spans="1:12" ht="18" customHeight="1" x14ac:dyDescent="0.25">
      <c r="A67" s="3"/>
      <c r="B67" s="43">
        <v>1240</v>
      </c>
      <c r="C67" s="119" t="s">
        <v>176</v>
      </c>
      <c r="D67" s="120"/>
      <c r="E67" s="120"/>
      <c r="F67" s="121"/>
      <c r="G67" s="43"/>
      <c r="H67" s="61"/>
      <c r="I67" s="61"/>
      <c r="J67" s="62">
        <v>1320</v>
      </c>
      <c r="K67" s="62"/>
      <c r="L67" s="3"/>
    </row>
    <row r="68" spans="1:12" ht="10.95" customHeight="1" x14ac:dyDescent="0.25">
      <c r="A68" s="3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12" ht="15.6" x14ac:dyDescent="0.25">
      <c r="B69" s="1"/>
      <c r="D69" s="1"/>
      <c r="E69" s="1"/>
    </row>
    <row r="70" spans="1:12" ht="15.6" x14ac:dyDescent="0.25">
      <c r="A70" s="2" t="s">
        <v>17</v>
      </c>
      <c r="B70" s="2" t="s">
        <v>177</v>
      </c>
      <c r="D70" s="1"/>
      <c r="E70" s="1"/>
    </row>
    <row r="71" spans="1:12" ht="15.6" x14ac:dyDescent="0.25">
      <c r="B71" s="98" t="s">
        <v>128</v>
      </c>
      <c r="C71" s="99"/>
      <c r="D71" s="99"/>
      <c r="E71" s="99"/>
      <c r="F71" s="99"/>
      <c r="G71" s="99"/>
      <c r="H71" s="99"/>
      <c r="I71" s="99"/>
      <c r="J71" s="99"/>
      <c r="K71" s="15" t="s">
        <v>129</v>
      </c>
    </row>
    <row r="72" spans="1:12" ht="45" x14ac:dyDescent="0.25">
      <c r="B72" s="42" t="s">
        <v>10</v>
      </c>
      <c r="C72" s="42" t="s">
        <v>0</v>
      </c>
      <c r="D72" s="41" t="s">
        <v>18</v>
      </c>
      <c r="E72" s="42" t="s">
        <v>130</v>
      </c>
      <c r="F72" s="42" t="s">
        <v>19</v>
      </c>
      <c r="G72" s="95" t="s">
        <v>6</v>
      </c>
      <c r="H72" s="96"/>
      <c r="I72" s="97"/>
      <c r="J72" s="41" t="s">
        <v>11</v>
      </c>
      <c r="K72" s="42" t="s">
        <v>12</v>
      </c>
    </row>
    <row r="73" spans="1:12" ht="18" customHeight="1" x14ac:dyDescent="0.25">
      <c r="B73" s="31">
        <v>44652</v>
      </c>
      <c r="C73" s="28">
        <v>50</v>
      </c>
      <c r="D73" s="28" t="s">
        <v>137</v>
      </c>
      <c r="E73" s="28">
        <v>1240</v>
      </c>
      <c r="F73" s="28"/>
      <c r="G73" s="100" t="s">
        <v>176</v>
      </c>
      <c r="H73" s="100"/>
      <c r="I73" s="100"/>
      <c r="J73" s="27">
        <v>1320</v>
      </c>
      <c r="K73" s="21"/>
    </row>
    <row r="74" spans="1:12" ht="18" customHeight="1" x14ac:dyDescent="0.25">
      <c r="B74" s="31">
        <v>44652</v>
      </c>
      <c r="C74" s="28">
        <v>50</v>
      </c>
      <c r="D74" s="28" t="s">
        <v>137</v>
      </c>
      <c r="E74" s="28">
        <v>1400</v>
      </c>
      <c r="F74" s="28">
        <v>14050</v>
      </c>
      <c r="G74" s="100" t="s">
        <v>175</v>
      </c>
      <c r="H74" s="100"/>
      <c r="I74" s="100"/>
      <c r="J74" s="27"/>
      <c r="K74" s="21">
        <v>1320</v>
      </c>
    </row>
    <row r="75" spans="1:12" ht="15.6" x14ac:dyDescent="0.25">
      <c r="B75" s="1"/>
      <c r="D75" s="1"/>
      <c r="E75" s="1"/>
    </row>
    <row r="76" spans="1:12" ht="15.6" x14ac:dyDescent="0.25">
      <c r="A76" s="2" t="s">
        <v>14</v>
      </c>
      <c r="B76" s="2" t="s">
        <v>139</v>
      </c>
      <c r="D76" s="1"/>
      <c r="E76" s="1"/>
    </row>
    <row r="77" spans="1:12" ht="15.6" x14ac:dyDescent="0.25">
      <c r="B77" s="98" t="s">
        <v>128</v>
      </c>
      <c r="C77" s="99"/>
      <c r="D77" s="99"/>
      <c r="E77" s="99"/>
      <c r="F77" s="99"/>
      <c r="G77" s="99"/>
      <c r="H77" s="99"/>
      <c r="I77" s="99"/>
      <c r="J77" s="99"/>
      <c r="K77" s="15" t="s">
        <v>129</v>
      </c>
    </row>
    <row r="78" spans="1:12" ht="45" x14ac:dyDescent="0.25">
      <c r="B78" s="42" t="s">
        <v>10</v>
      </c>
      <c r="C78" s="42" t="s">
        <v>0</v>
      </c>
      <c r="D78" s="41" t="s">
        <v>18</v>
      </c>
      <c r="E78" s="42" t="s">
        <v>130</v>
      </c>
      <c r="F78" s="42" t="s">
        <v>19</v>
      </c>
      <c r="G78" s="95" t="s">
        <v>6</v>
      </c>
      <c r="H78" s="96"/>
      <c r="I78" s="97"/>
      <c r="J78" s="41" t="s">
        <v>11</v>
      </c>
      <c r="K78" s="42" t="s">
        <v>12</v>
      </c>
    </row>
    <row r="79" spans="1:12" ht="18" customHeight="1" x14ac:dyDescent="0.25">
      <c r="B79" s="31">
        <v>44656</v>
      </c>
      <c r="C79" s="28">
        <v>20</v>
      </c>
      <c r="D79" s="28" t="s">
        <v>178</v>
      </c>
      <c r="E79" s="28">
        <v>1055</v>
      </c>
      <c r="F79" s="28"/>
      <c r="G79" s="100" t="s">
        <v>179</v>
      </c>
      <c r="H79" s="100"/>
      <c r="I79" s="100"/>
      <c r="J79" s="27"/>
      <c r="K79" s="21">
        <v>1320</v>
      </c>
    </row>
    <row r="80" spans="1:12" ht="18" customHeight="1" x14ac:dyDescent="0.25">
      <c r="B80" s="31">
        <v>44656</v>
      </c>
      <c r="C80" s="28">
        <v>20</v>
      </c>
      <c r="D80" s="28" t="s">
        <v>178</v>
      </c>
      <c r="E80" s="28">
        <v>1400</v>
      </c>
      <c r="F80" s="28">
        <v>14050</v>
      </c>
      <c r="G80" s="100" t="s">
        <v>175</v>
      </c>
      <c r="H80" s="100"/>
      <c r="I80" s="100"/>
      <c r="J80" s="27">
        <v>1320</v>
      </c>
      <c r="K80" s="21"/>
    </row>
    <row r="81" spans="1:11" ht="15.6" x14ac:dyDescent="0.25">
      <c r="B81" s="1"/>
      <c r="D81" s="1"/>
      <c r="E81" s="1"/>
    </row>
    <row r="82" spans="1:11" ht="15.6" x14ac:dyDescent="0.25">
      <c r="A82" s="2" t="s">
        <v>15</v>
      </c>
      <c r="B82" s="2" t="s">
        <v>180</v>
      </c>
      <c r="D82" s="1"/>
      <c r="E82" s="1"/>
    </row>
    <row r="83" spans="1:11" ht="15.6" x14ac:dyDescent="0.25">
      <c r="B83" s="98" t="s">
        <v>128</v>
      </c>
      <c r="C83" s="99"/>
      <c r="D83" s="99"/>
      <c r="E83" s="99"/>
      <c r="F83" s="99"/>
      <c r="G83" s="99"/>
      <c r="H83" s="99"/>
      <c r="I83" s="99"/>
      <c r="J83" s="99"/>
      <c r="K83" s="15" t="s">
        <v>129</v>
      </c>
    </row>
    <row r="84" spans="1:11" ht="45" x14ac:dyDescent="0.25">
      <c r="B84" s="42" t="s">
        <v>10</v>
      </c>
      <c r="C84" s="42" t="s">
        <v>0</v>
      </c>
      <c r="D84" s="41" t="s">
        <v>18</v>
      </c>
      <c r="E84" s="42" t="s">
        <v>130</v>
      </c>
      <c r="F84" s="42" t="s">
        <v>19</v>
      </c>
      <c r="G84" s="95" t="s">
        <v>6</v>
      </c>
      <c r="H84" s="96"/>
      <c r="I84" s="97"/>
      <c r="J84" s="41" t="s">
        <v>11</v>
      </c>
      <c r="K84" s="42" t="s">
        <v>12</v>
      </c>
    </row>
    <row r="85" spans="1:11" ht="18" customHeight="1" x14ac:dyDescent="0.25">
      <c r="B85" s="31">
        <v>44742</v>
      </c>
      <c r="C85" s="28">
        <v>90</v>
      </c>
      <c r="D85" s="28" t="s">
        <v>181</v>
      </c>
      <c r="E85" s="28">
        <v>4400</v>
      </c>
      <c r="F85" s="28"/>
      <c r="G85" s="100" t="s">
        <v>182</v>
      </c>
      <c r="H85" s="100"/>
      <c r="I85" s="100"/>
      <c r="J85" s="27">
        <v>330</v>
      </c>
      <c r="K85" s="21"/>
    </row>
    <row r="86" spans="1:11" ht="18" customHeight="1" x14ac:dyDescent="0.25">
      <c r="B86" s="31">
        <v>44742</v>
      </c>
      <c r="C86" s="28">
        <v>90</v>
      </c>
      <c r="D86" s="28" t="s">
        <v>181</v>
      </c>
      <c r="E86" s="28">
        <v>1240</v>
      </c>
      <c r="F86" s="28"/>
      <c r="G86" s="100" t="s">
        <v>182</v>
      </c>
      <c r="H86" s="100"/>
      <c r="I86" s="100"/>
      <c r="J86" s="27"/>
      <c r="K86" s="21">
        <v>330</v>
      </c>
    </row>
    <row r="87" spans="1:11" ht="15.6" x14ac:dyDescent="0.25">
      <c r="B87" s="1"/>
      <c r="D87" s="1"/>
      <c r="E87" s="1"/>
    </row>
    <row r="88" spans="1:11" ht="15.6" x14ac:dyDescent="0.25">
      <c r="A88" s="2" t="s">
        <v>114</v>
      </c>
      <c r="B88" s="2" t="s">
        <v>183</v>
      </c>
      <c r="D88" s="1"/>
      <c r="E88" s="1"/>
    </row>
    <row r="89" spans="1:11" x14ac:dyDescent="0.25">
      <c r="B89" s="108" t="s">
        <v>184</v>
      </c>
      <c r="C89" s="109"/>
      <c r="D89" s="109"/>
      <c r="E89" s="109"/>
      <c r="F89" s="109"/>
      <c r="G89" s="109"/>
      <c r="H89" s="109"/>
      <c r="I89" s="17" t="s">
        <v>119</v>
      </c>
    </row>
    <row r="90" spans="1:11" ht="31.2" x14ac:dyDescent="0.25">
      <c r="B90" s="18" t="s">
        <v>10</v>
      </c>
      <c r="C90" s="44" t="s">
        <v>0</v>
      </c>
      <c r="D90" s="19" t="s">
        <v>18</v>
      </c>
      <c r="E90" s="101" t="s">
        <v>6</v>
      </c>
      <c r="F90" s="102"/>
      <c r="G90" s="103"/>
      <c r="H90" s="18" t="s">
        <v>11</v>
      </c>
      <c r="I90" s="18" t="s">
        <v>12</v>
      </c>
    </row>
    <row r="91" spans="1:11" ht="18" customHeight="1" x14ac:dyDescent="0.25">
      <c r="B91" s="25">
        <v>44651</v>
      </c>
      <c r="C91" s="26">
        <v>90</v>
      </c>
      <c r="D91" s="20" t="s">
        <v>162</v>
      </c>
      <c r="E91" s="110" t="s">
        <v>185</v>
      </c>
      <c r="F91" s="111"/>
      <c r="G91" s="112"/>
      <c r="H91" s="27">
        <v>315</v>
      </c>
      <c r="I91" s="21"/>
    </row>
    <row r="92" spans="1:11" ht="18" customHeight="1" x14ac:dyDescent="0.25">
      <c r="B92" s="25">
        <v>44742</v>
      </c>
      <c r="C92" s="26">
        <v>90</v>
      </c>
      <c r="D92" s="20" t="s">
        <v>181</v>
      </c>
      <c r="E92" s="100" t="s">
        <v>186</v>
      </c>
      <c r="F92" s="100"/>
      <c r="G92" s="100"/>
      <c r="H92" s="27">
        <v>330</v>
      </c>
      <c r="I92" s="21"/>
    </row>
    <row r="93" spans="1:11" ht="18" customHeight="1" x14ac:dyDescent="0.25">
      <c r="B93" s="25">
        <v>44834</v>
      </c>
      <c r="C93" s="26">
        <v>90</v>
      </c>
      <c r="D93" s="20" t="s">
        <v>162</v>
      </c>
      <c r="E93" s="110" t="s">
        <v>187</v>
      </c>
      <c r="F93" s="111"/>
      <c r="G93" s="112"/>
      <c r="H93" s="27">
        <v>330</v>
      </c>
      <c r="I93" s="21"/>
    </row>
    <row r="94" spans="1:11" ht="18" customHeight="1" x14ac:dyDescent="0.25">
      <c r="B94" s="29">
        <v>44926</v>
      </c>
      <c r="C94" s="26">
        <v>90</v>
      </c>
      <c r="D94" s="20" t="s">
        <v>162</v>
      </c>
      <c r="E94" s="100" t="s">
        <v>188</v>
      </c>
      <c r="F94" s="100"/>
      <c r="G94" s="100"/>
      <c r="H94" s="21">
        <v>330</v>
      </c>
      <c r="I94" s="27"/>
    </row>
    <row r="95" spans="1:11" ht="18" customHeight="1" x14ac:dyDescent="0.25">
      <c r="B95" s="29">
        <v>44926</v>
      </c>
      <c r="C95" s="26"/>
      <c r="D95" s="20"/>
      <c r="E95" s="110" t="s">
        <v>169</v>
      </c>
      <c r="F95" s="111"/>
      <c r="G95" s="112"/>
      <c r="H95" s="21"/>
      <c r="I95" s="27">
        <v>1305</v>
      </c>
    </row>
    <row r="96" spans="1:11" ht="18" customHeight="1" x14ac:dyDescent="0.25">
      <c r="B96" s="25"/>
      <c r="C96" s="26"/>
      <c r="D96" s="20"/>
      <c r="E96" s="122" t="s">
        <v>165</v>
      </c>
      <c r="F96" s="123"/>
      <c r="G96" s="124"/>
      <c r="H96" s="78">
        <f>SUM(H91:H95)</f>
        <v>1305</v>
      </c>
      <c r="I96" s="78">
        <f>SUM(I91:I95)</f>
        <v>1305</v>
      </c>
    </row>
    <row r="97" spans="1:9" ht="18" customHeight="1" x14ac:dyDescent="0.25">
      <c r="B97" s="1"/>
      <c r="D97" s="1"/>
      <c r="E97" s="1"/>
    </row>
    <row r="98" spans="1:9" ht="15.6" x14ac:dyDescent="0.25">
      <c r="A98" s="2" t="s">
        <v>166</v>
      </c>
      <c r="B98" s="79" t="s">
        <v>189</v>
      </c>
      <c r="D98" s="1"/>
      <c r="E98" s="1"/>
    </row>
    <row r="99" spans="1:9" ht="15.6" x14ac:dyDescent="0.25">
      <c r="B99" s="79" t="s">
        <v>190</v>
      </c>
      <c r="D99" s="1"/>
      <c r="E99" s="1"/>
    </row>
    <row r="101" spans="1:9" x14ac:dyDescent="0.25">
      <c r="A101" s="2" t="s">
        <v>191</v>
      </c>
      <c r="B101" s="2" t="s">
        <v>192</v>
      </c>
    </row>
    <row r="102" spans="1:9" x14ac:dyDescent="0.25">
      <c r="B102" s="108" t="s">
        <v>193</v>
      </c>
      <c r="C102" s="109"/>
      <c r="D102" s="109"/>
      <c r="E102" s="109"/>
      <c r="F102" s="109"/>
      <c r="G102" s="109"/>
      <c r="H102" s="109"/>
      <c r="I102" s="17" t="s">
        <v>119</v>
      </c>
    </row>
    <row r="103" spans="1:9" ht="31.2" x14ac:dyDescent="0.25">
      <c r="B103" s="18" t="s">
        <v>10</v>
      </c>
      <c r="C103" s="44" t="s">
        <v>0</v>
      </c>
      <c r="D103" s="19" t="s">
        <v>18</v>
      </c>
      <c r="E103" s="101" t="s">
        <v>6</v>
      </c>
      <c r="F103" s="102"/>
      <c r="G103" s="103"/>
      <c r="H103" s="18" t="s">
        <v>11</v>
      </c>
      <c r="I103" s="18" t="s">
        <v>12</v>
      </c>
    </row>
    <row r="104" spans="1:9" ht="18" customHeight="1" x14ac:dyDescent="0.25">
      <c r="B104" s="25">
        <v>44562</v>
      </c>
      <c r="C104" s="26"/>
      <c r="D104" s="20"/>
      <c r="E104" s="110" t="s">
        <v>194</v>
      </c>
      <c r="F104" s="111"/>
      <c r="G104" s="112"/>
      <c r="H104" s="27">
        <v>315</v>
      </c>
      <c r="I104" s="21"/>
    </row>
    <row r="105" spans="1:9" ht="18" customHeight="1" x14ac:dyDescent="0.25">
      <c r="B105" s="25">
        <v>44651</v>
      </c>
      <c r="C105" s="26">
        <v>90</v>
      </c>
      <c r="D105" s="20" t="s">
        <v>162</v>
      </c>
      <c r="E105" s="110" t="s">
        <v>185</v>
      </c>
      <c r="F105" s="111"/>
      <c r="G105" s="112"/>
      <c r="H105" s="24"/>
      <c r="I105" s="27">
        <v>315</v>
      </c>
    </row>
    <row r="106" spans="1:9" ht="18" customHeight="1" x14ac:dyDescent="0.25">
      <c r="B106" s="25">
        <v>44652</v>
      </c>
      <c r="C106" s="26">
        <v>50</v>
      </c>
      <c r="D106" s="28" t="s">
        <v>137</v>
      </c>
      <c r="E106" s="100" t="s">
        <v>176</v>
      </c>
      <c r="F106" s="100"/>
      <c r="G106" s="100"/>
      <c r="H106" s="27">
        <v>1320</v>
      </c>
      <c r="I106" s="27"/>
    </row>
    <row r="107" spans="1:9" ht="18" customHeight="1" x14ac:dyDescent="0.25">
      <c r="B107" s="25">
        <v>44742</v>
      </c>
      <c r="C107" s="26">
        <v>90</v>
      </c>
      <c r="D107" s="20" t="s">
        <v>181</v>
      </c>
      <c r="E107" s="100" t="s">
        <v>186</v>
      </c>
      <c r="F107" s="100"/>
      <c r="G107" s="100"/>
      <c r="H107" s="24"/>
      <c r="I107" s="27">
        <v>330</v>
      </c>
    </row>
    <row r="108" spans="1:9" ht="18" customHeight="1" x14ac:dyDescent="0.25">
      <c r="B108" s="25">
        <v>44834</v>
      </c>
      <c r="C108" s="26">
        <v>90</v>
      </c>
      <c r="D108" s="20" t="s">
        <v>162</v>
      </c>
      <c r="E108" s="110" t="s">
        <v>187</v>
      </c>
      <c r="F108" s="111"/>
      <c r="G108" s="112"/>
      <c r="H108" s="24"/>
      <c r="I108" s="27">
        <v>330</v>
      </c>
    </row>
    <row r="109" spans="1:9" ht="18" customHeight="1" x14ac:dyDescent="0.25">
      <c r="B109" s="29">
        <v>44926</v>
      </c>
      <c r="C109" s="26">
        <v>90</v>
      </c>
      <c r="D109" s="20" t="s">
        <v>162</v>
      </c>
      <c r="E109" s="100" t="s">
        <v>188</v>
      </c>
      <c r="F109" s="100"/>
      <c r="G109" s="100"/>
      <c r="H109" s="24"/>
      <c r="I109" s="21">
        <v>330</v>
      </c>
    </row>
    <row r="110" spans="1:9" ht="18" customHeight="1" x14ac:dyDescent="0.25">
      <c r="B110" s="29">
        <v>44926</v>
      </c>
      <c r="C110" s="26"/>
      <c r="D110" s="20"/>
      <c r="E110" s="110" t="s">
        <v>195</v>
      </c>
      <c r="F110" s="111"/>
      <c r="G110" s="112"/>
      <c r="H110" s="21"/>
      <c r="I110" s="27">
        <v>330</v>
      </c>
    </row>
    <row r="111" spans="1:9" ht="18" customHeight="1" x14ac:dyDescent="0.25">
      <c r="B111" s="25"/>
      <c r="C111" s="26"/>
      <c r="D111" s="20"/>
      <c r="E111" s="122" t="s">
        <v>165</v>
      </c>
      <c r="F111" s="123"/>
      <c r="G111" s="124"/>
      <c r="H111" s="78">
        <f>SUM(H104:H110)</f>
        <v>1635</v>
      </c>
      <c r="I111" s="78">
        <f>SUM(I105:I110)</f>
        <v>1635</v>
      </c>
    </row>
    <row r="113" spans="1:11" x14ac:dyDescent="0.25">
      <c r="A113" s="2" t="s">
        <v>196</v>
      </c>
      <c r="B113" s="79" t="s">
        <v>197</v>
      </c>
    </row>
    <row r="114" spans="1:11" x14ac:dyDescent="0.25">
      <c r="B114" s="4" t="s">
        <v>198</v>
      </c>
    </row>
    <row r="117" spans="1:11" ht="15.6" x14ac:dyDescent="0.25">
      <c r="B117" s="1" t="s">
        <v>199</v>
      </c>
    </row>
    <row r="118" spans="1:11" x14ac:dyDescent="0.25">
      <c r="A118" s="2" t="s">
        <v>13</v>
      </c>
      <c r="B118" s="2" t="s">
        <v>200</v>
      </c>
    </row>
    <row r="119" spans="1:11" ht="15.6" x14ac:dyDescent="0.25">
      <c r="B119" s="98" t="s">
        <v>128</v>
      </c>
      <c r="C119" s="99"/>
      <c r="D119" s="99"/>
      <c r="E119" s="99"/>
      <c r="F119" s="99"/>
      <c r="G119" s="99"/>
      <c r="H119" s="99"/>
      <c r="I119" s="99"/>
      <c r="J119" s="99"/>
      <c r="K119" s="15" t="s">
        <v>129</v>
      </c>
    </row>
    <row r="120" spans="1:11" ht="45" x14ac:dyDescent="0.25">
      <c r="B120" s="42" t="s">
        <v>10</v>
      </c>
      <c r="C120" s="42" t="s">
        <v>0</v>
      </c>
      <c r="D120" s="41" t="s">
        <v>18</v>
      </c>
      <c r="E120" s="42" t="s">
        <v>130</v>
      </c>
      <c r="F120" s="42" t="s">
        <v>19</v>
      </c>
      <c r="G120" s="95" t="s">
        <v>6</v>
      </c>
      <c r="H120" s="96"/>
      <c r="I120" s="97"/>
      <c r="J120" s="41" t="s">
        <v>11</v>
      </c>
      <c r="K120" s="42" t="s">
        <v>12</v>
      </c>
    </row>
    <row r="121" spans="1:11" ht="18" customHeight="1" x14ac:dyDescent="0.25">
      <c r="B121" s="31">
        <v>44835</v>
      </c>
      <c r="C121" s="28">
        <v>50</v>
      </c>
      <c r="D121" s="28" t="s">
        <v>201</v>
      </c>
      <c r="E121" s="28">
        <v>1240</v>
      </c>
      <c r="F121" s="28"/>
      <c r="G121" s="125" t="s">
        <v>202</v>
      </c>
      <c r="H121" s="126"/>
      <c r="I121" s="127"/>
      <c r="J121" s="27">
        <v>4800</v>
      </c>
      <c r="K121" s="21"/>
    </row>
    <row r="122" spans="1:11" ht="18" customHeight="1" x14ac:dyDescent="0.25">
      <c r="B122" s="31">
        <v>44835</v>
      </c>
      <c r="C122" s="28">
        <v>50</v>
      </c>
      <c r="D122" s="28" t="s">
        <v>201</v>
      </c>
      <c r="E122" s="28">
        <v>1600</v>
      </c>
      <c r="F122" s="28"/>
      <c r="G122" s="125" t="s">
        <v>203</v>
      </c>
      <c r="H122" s="126"/>
      <c r="I122" s="127"/>
      <c r="J122" s="27">
        <v>1008</v>
      </c>
      <c r="K122" s="21"/>
    </row>
    <row r="123" spans="1:11" ht="18" customHeight="1" x14ac:dyDescent="0.25">
      <c r="B123" s="31">
        <v>44835</v>
      </c>
      <c r="C123" s="28">
        <v>50</v>
      </c>
      <c r="D123" s="28" t="s">
        <v>201</v>
      </c>
      <c r="E123" s="28">
        <v>1400</v>
      </c>
      <c r="F123" s="28">
        <v>14051</v>
      </c>
      <c r="G123" s="119">
        <v>22123</v>
      </c>
      <c r="H123" s="120"/>
      <c r="I123" s="121"/>
      <c r="J123" s="24"/>
      <c r="K123" s="27">
        <v>5808</v>
      </c>
    </row>
    <row r="125" spans="1:11" x14ac:dyDescent="0.25">
      <c r="A125" s="2" t="s">
        <v>17</v>
      </c>
      <c r="B125" s="2" t="s">
        <v>204</v>
      </c>
    </row>
    <row r="126" spans="1:11" ht="15.6" x14ac:dyDescent="0.25">
      <c r="B126" s="98" t="s">
        <v>128</v>
      </c>
      <c r="C126" s="99"/>
      <c r="D126" s="99"/>
      <c r="E126" s="99"/>
      <c r="F126" s="99"/>
      <c r="G126" s="99"/>
      <c r="H126" s="99"/>
      <c r="I126" s="99"/>
      <c r="J126" s="99"/>
      <c r="K126" s="15" t="s">
        <v>129</v>
      </c>
    </row>
    <row r="127" spans="1:11" ht="45" x14ac:dyDescent="0.25">
      <c r="B127" s="42" t="s">
        <v>10</v>
      </c>
      <c r="C127" s="42" t="s">
        <v>0</v>
      </c>
      <c r="D127" s="41" t="s">
        <v>18</v>
      </c>
      <c r="E127" s="42" t="s">
        <v>130</v>
      </c>
      <c r="F127" s="42" t="s">
        <v>19</v>
      </c>
      <c r="G127" s="95" t="s">
        <v>6</v>
      </c>
      <c r="H127" s="96"/>
      <c r="I127" s="97"/>
      <c r="J127" s="41" t="s">
        <v>11</v>
      </c>
      <c r="K127" s="42" t="s">
        <v>12</v>
      </c>
    </row>
    <row r="128" spans="1:11" ht="18" customHeight="1" x14ac:dyDescent="0.25">
      <c r="B128" s="31">
        <v>44865</v>
      </c>
      <c r="C128" s="28">
        <v>90</v>
      </c>
      <c r="D128" s="28" t="s">
        <v>205</v>
      </c>
      <c r="E128" s="28">
        <v>4200</v>
      </c>
      <c r="F128" s="28"/>
      <c r="G128" s="100" t="s">
        <v>206</v>
      </c>
      <c r="H128" s="100"/>
      <c r="I128" s="100"/>
      <c r="J128" s="27">
        <v>1600</v>
      </c>
      <c r="K128" s="21"/>
    </row>
    <row r="129" spans="1:11" ht="18" customHeight="1" x14ac:dyDescent="0.25">
      <c r="B129" s="31">
        <v>44865</v>
      </c>
      <c r="C129" s="28">
        <v>90</v>
      </c>
      <c r="D129" s="28" t="s">
        <v>205</v>
      </c>
      <c r="E129" s="28">
        <v>1240</v>
      </c>
      <c r="F129" s="28"/>
      <c r="G129" s="100" t="str">
        <f>G128</f>
        <v>Winder oktober</v>
      </c>
      <c r="H129" s="100"/>
      <c r="I129" s="100"/>
      <c r="J129" s="27"/>
      <c r="K129" s="21">
        <v>1600</v>
      </c>
    </row>
    <row r="131" spans="1:11" x14ac:dyDescent="0.25">
      <c r="A131" s="2" t="s">
        <v>14</v>
      </c>
      <c r="B131" s="2" t="s">
        <v>207</v>
      </c>
    </row>
    <row r="132" spans="1:11" x14ac:dyDescent="0.25">
      <c r="B132" s="108" t="s">
        <v>193</v>
      </c>
      <c r="C132" s="109"/>
      <c r="D132" s="109"/>
      <c r="E132" s="109"/>
      <c r="F132" s="109"/>
      <c r="G132" s="109"/>
      <c r="H132" s="109"/>
      <c r="I132" s="17" t="s">
        <v>119</v>
      </c>
    </row>
    <row r="133" spans="1:11" ht="31.2" x14ac:dyDescent="0.25">
      <c r="B133" s="18" t="s">
        <v>10</v>
      </c>
      <c r="C133" s="44" t="s">
        <v>0</v>
      </c>
      <c r="D133" s="19" t="s">
        <v>18</v>
      </c>
      <c r="E133" s="101" t="s">
        <v>6</v>
      </c>
      <c r="F133" s="102"/>
      <c r="G133" s="103"/>
      <c r="H133" s="18" t="s">
        <v>11</v>
      </c>
      <c r="I133" s="18" t="s">
        <v>12</v>
      </c>
    </row>
    <row r="134" spans="1:11" ht="18" customHeight="1" x14ac:dyDescent="0.25">
      <c r="B134" s="25">
        <v>44743</v>
      </c>
      <c r="C134" s="26">
        <v>50</v>
      </c>
      <c r="D134" s="20" t="s">
        <v>162</v>
      </c>
      <c r="E134" s="110" t="s">
        <v>208</v>
      </c>
      <c r="F134" s="111"/>
      <c r="G134" s="112"/>
      <c r="H134" s="27">
        <v>4800</v>
      </c>
      <c r="I134" s="21"/>
    </row>
    <row r="135" spans="1:11" ht="18" customHeight="1" x14ac:dyDescent="0.25">
      <c r="B135" s="25">
        <v>44773</v>
      </c>
      <c r="C135" s="26">
        <v>90</v>
      </c>
      <c r="D135" s="20" t="s">
        <v>162</v>
      </c>
      <c r="E135" s="110" t="s">
        <v>209</v>
      </c>
      <c r="F135" s="111"/>
      <c r="G135" s="112"/>
      <c r="H135" s="24"/>
      <c r="I135" s="27">
        <v>1600</v>
      </c>
    </row>
    <row r="136" spans="1:11" ht="18" customHeight="1" x14ac:dyDescent="0.25">
      <c r="B136" s="25">
        <v>44804</v>
      </c>
      <c r="C136" s="26">
        <v>90</v>
      </c>
      <c r="D136" s="28" t="str">
        <f>D135</f>
        <v>2022-…</v>
      </c>
      <c r="E136" s="100" t="s">
        <v>210</v>
      </c>
      <c r="F136" s="100"/>
      <c r="G136" s="100"/>
      <c r="H136" s="27"/>
      <c r="I136" s="27">
        <v>1600</v>
      </c>
    </row>
    <row r="137" spans="1:11" ht="18" customHeight="1" x14ac:dyDescent="0.25">
      <c r="B137" s="25">
        <v>44834</v>
      </c>
      <c r="C137" s="26">
        <v>90</v>
      </c>
      <c r="D137" s="20" t="s">
        <v>162</v>
      </c>
      <c r="E137" s="100" t="s">
        <v>211</v>
      </c>
      <c r="F137" s="100"/>
      <c r="G137" s="100"/>
      <c r="H137" s="24"/>
      <c r="I137" s="27">
        <v>1600</v>
      </c>
    </row>
    <row r="138" spans="1:11" ht="18" customHeight="1" x14ac:dyDescent="0.25">
      <c r="B138" s="25">
        <v>44835</v>
      </c>
      <c r="C138" s="26">
        <v>50</v>
      </c>
      <c r="D138" s="28" t="s">
        <v>201</v>
      </c>
      <c r="E138" s="100" t="s">
        <v>202</v>
      </c>
      <c r="F138" s="100"/>
      <c r="G138" s="100"/>
      <c r="H138" s="27">
        <v>4800</v>
      </c>
      <c r="I138" s="27"/>
    </row>
    <row r="139" spans="1:11" ht="18" customHeight="1" x14ac:dyDescent="0.25">
      <c r="B139" s="29">
        <v>44865</v>
      </c>
      <c r="C139" s="26">
        <v>90</v>
      </c>
      <c r="D139" s="20" t="s">
        <v>205</v>
      </c>
      <c r="E139" s="100" t="s">
        <v>212</v>
      </c>
      <c r="F139" s="100"/>
      <c r="G139" s="100"/>
      <c r="H139" s="27"/>
      <c r="I139" s="27">
        <v>1600</v>
      </c>
    </row>
    <row r="140" spans="1:11" ht="18" customHeight="1" x14ac:dyDescent="0.25">
      <c r="B140" s="29">
        <v>44895</v>
      </c>
      <c r="C140" s="26">
        <v>90</v>
      </c>
      <c r="D140" s="28" t="s">
        <v>162</v>
      </c>
      <c r="E140" s="110" t="s">
        <v>163</v>
      </c>
      <c r="F140" s="111"/>
      <c r="G140" s="112"/>
      <c r="H140" s="21"/>
      <c r="I140" s="27">
        <v>1600</v>
      </c>
    </row>
    <row r="141" spans="1:11" ht="18" customHeight="1" x14ac:dyDescent="0.25">
      <c r="B141" s="29">
        <v>44926</v>
      </c>
      <c r="C141" s="30">
        <v>90</v>
      </c>
      <c r="D141" s="22" t="s">
        <v>162</v>
      </c>
      <c r="E141" s="36" t="s">
        <v>164</v>
      </c>
      <c r="F141" s="37"/>
      <c r="G141" s="38"/>
      <c r="H141" s="23"/>
      <c r="I141" s="68">
        <v>1600</v>
      </c>
    </row>
    <row r="142" spans="1:11" ht="18" customHeight="1" x14ac:dyDescent="0.25">
      <c r="B142" s="31"/>
      <c r="C142" s="28"/>
      <c r="D142" s="24"/>
      <c r="E142" s="129" t="s">
        <v>165</v>
      </c>
      <c r="F142" s="129"/>
      <c r="G142" s="129"/>
      <c r="H142" s="78">
        <f>SUM(H134:H141)</f>
        <v>9600</v>
      </c>
      <c r="I142" s="78">
        <f>SUM(I134:I141)</f>
        <v>9600</v>
      </c>
    </row>
    <row r="144" spans="1:11" x14ac:dyDescent="0.25">
      <c r="A144" s="2" t="s">
        <v>15</v>
      </c>
      <c r="B144" s="2" t="s">
        <v>213</v>
      </c>
    </row>
    <row r="145" spans="2:9" x14ac:dyDescent="0.25">
      <c r="B145" s="108" t="s">
        <v>214</v>
      </c>
      <c r="C145" s="109"/>
      <c r="D145" s="109"/>
      <c r="E145" s="109"/>
      <c r="F145" s="109"/>
      <c r="G145" s="109"/>
      <c r="H145" s="109"/>
      <c r="I145" s="17" t="s">
        <v>119</v>
      </c>
    </row>
    <row r="146" spans="2:9" ht="31.2" x14ac:dyDescent="0.25">
      <c r="B146" s="18" t="s">
        <v>10</v>
      </c>
      <c r="C146" s="44" t="s">
        <v>0</v>
      </c>
      <c r="D146" s="19" t="s">
        <v>18</v>
      </c>
      <c r="E146" s="101" t="s">
        <v>6</v>
      </c>
      <c r="F146" s="102"/>
      <c r="G146" s="103"/>
      <c r="H146" s="18" t="s">
        <v>11</v>
      </c>
      <c r="I146" s="18" t="s">
        <v>12</v>
      </c>
    </row>
    <row r="147" spans="2:9" ht="18" customHeight="1" x14ac:dyDescent="0.25">
      <c r="B147" s="31">
        <v>44773</v>
      </c>
      <c r="C147" s="28">
        <v>90</v>
      </c>
      <c r="D147" s="28" t="s">
        <v>162</v>
      </c>
      <c r="E147" s="128" t="s">
        <v>209</v>
      </c>
      <c r="F147" s="128"/>
      <c r="G147" s="128"/>
      <c r="H147" s="27">
        <v>1600</v>
      </c>
      <c r="I147" s="24"/>
    </row>
    <row r="148" spans="2:9" ht="18" customHeight="1" x14ac:dyDescent="0.25">
      <c r="B148" s="31">
        <v>44804</v>
      </c>
      <c r="C148" s="28">
        <v>90</v>
      </c>
      <c r="D148" s="28" t="str">
        <f>D147</f>
        <v>2022-…</v>
      </c>
      <c r="E148" s="100" t="s">
        <v>210</v>
      </c>
      <c r="F148" s="100"/>
      <c r="G148" s="100"/>
      <c r="H148" s="27">
        <v>1600</v>
      </c>
      <c r="I148" s="24"/>
    </row>
    <row r="149" spans="2:9" ht="18" customHeight="1" x14ac:dyDescent="0.25">
      <c r="B149" s="31">
        <v>44834</v>
      </c>
      <c r="C149" s="28">
        <v>90</v>
      </c>
      <c r="D149" s="28" t="s">
        <v>162</v>
      </c>
      <c r="E149" s="100" t="s">
        <v>211</v>
      </c>
      <c r="F149" s="100"/>
      <c r="G149" s="100"/>
      <c r="H149" s="27">
        <v>1600</v>
      </c>
      <c r="I149" s="24"/>
    </row>
    <row r="150" spans="2:9" ht="18" customHeight="1" x14ac:dyDescent="0.25">
      <c r="B150" s="31">
        <v>44865</v>
      </c>
      <c r="C150" s="28">
        <v>90</v>
      </c>
      <c r="D150" s="28" t="s">
        <v>205</v>
      </c>
      <c r="E150" s="100" t="s">
        <v>212</v>
      </c>
      <c r="F150" s="100"/>
      <c r="G150" s="100"/>
      <c r="H150" s="27">
        <v>1600</v>
      </c>
      <c r="I150" s="24"/>
    </row>
    <row r="151" spans="2:9" ht="18" customHeight="1" x14ac:dyDescent="0.25">
      <c r="B151" s="31">
        <v>44895</v>
      </c>
      <c r="C151" s="28">
        <v>90</v>
      </c>
      <c r="D151" s="28" t="s">
        <v>162</v>
      </c>
      <c r="E151" s="128" t="s">
        <v>163</v>
      </c>
      <c r="F151" s="128"/>
      <c r="G151" s="128"/>
      <c r="H151" s="27">
        <v>1600</v>
      </c>
      <c r="I151" s="24"/>
    </row>
    <row r="152" spans="2:9" ht="18" customHeight="1" x14ac:dyDescent="0.25">
      <c r="B152" s="31">
        <v>44926</v>
      </c>
      <c r="C152" s="28">
        <v>90</v>
      </c>
      <c r="D152" s="28" t="s">
        <v>162</v>
      </c>
      <c r="E152" s="110" t="s">
        <v>164</v>
      </c>
      <c r="F152" s="111"/>
      <c r="G152" s="112"/>
      <c r="H152" s="27">
        <v>1600</v>
      </c>
      <c r="I152" s="24"/>
    </row>
    <row r="153" spans="2:9" ht="18" customHeight="1" x14ac:dyDescent="0.25">
      <c r="B153" s="31">
        <v>44926</v>
      </c>
      <c r="C153" s="28"/>
      <c r="D153" s="28"/>
      <c r="E153" s="110" t="s">
        <v>169</v>
      </c>
      <c r="F153" s="111"/>
      <c r="G153" s="112"/>
      <c r="H153" s="27"/>
      <c r="I153" s="32">
        <v>9600</v>
      </c>
    </row>
    <row r="154" spans="2:9" ht="18" customHeight="1" x14ac:dyDescent="0.25">
      <c r="B154" s="31"/>
      <c r="C154" s="28"/>
      <c r="D154" s="24"/>
      <c r="E154" s="129" t="s">
        <v>165</v>
      </c>
      <c r="F154" s="129"/>
      <c r="G154" s="129"/>
      <c r="H154" s="78">
        <f>SUM(H147:H153)</f>
        <v>9600</v>
      </c>
      <c r="I154" s="78">
        <f>SUM(I147:I153)</f>
        <v>9600</v>
      </c>
    </row>
  </sheetData>
  <mergeCells count="98">
    <mergeCell ref="E154:G154"/>
    <mergeCell ref="E148:G148"/>
    <mergeCell ref="E149:G149"/>
    <mergeCell ref="E150:G150"/>
    <mergeCell ref="E151:G151"/>
    <mergeCell ref="E152:G152"/>
    <mergeCell ref="E153:G153"/>
    <mergeCell ref="E147:G147"/>
    <mergeCell ref="E133:G133"/>
    <mergeCell ref="E134:G134"/>
    <mergeCell ref="E135:G135"/>
    <mergeCell ref="E136:G136"/>
    <mergeCell ref="E137:G137"/>
    <mergeCell ref="E138:G138"/>
    <mergeCell ref="E139:G139"/>
    <mergeCell ref="E140:G140"/>
    <mergeCell ref="E142:G142"/>
    <mergeCell ref="B145:H145"/>
    <mergeCell ref="E146:G146"/>
    <mergeCell ref="B132:H132"/>
    <mergeCell ref="E110:G110"/>
    <mergeCell ref="E111:G111"/>
    <mergeCell ref="B119:J119"/>
    <mergeCell ref="G120:I120"/>
    <mergeCell ref="G121:I121"/>
    <mergeCell ref="G122:I122"/>
    <mergeCell ref="G123:I123"/>
    <mergeCell ref="B126:J126"/>
    <mergeCell ref="G127:I127"/>
    <mergeCell ref="G128:I128"/>
    <mergeCell ref="G129:I129"/>
    <mergeCell ref="E109:G109"/>
    <mergeCell ref="E93:G93"/>
    <mergeCell ref="E94:G94"/>
    <mergeCell ref="E95:G95"/>
    <mergeCell ref="E96:G96"/>
    <mergeCell ref="B102:H102"/>
    <mergeCell ref="E103:G103"/>
    <mergeCell ref="E104:G104"/>
    <mergeCell ref="E105:G105"/>
    <mergeCell ref="E106:G106"/>
    <mergeCell ref="E107:G107"/>
    <mergeCell ref="E108:G108"/>
    <mergeCell ref="E92:G92"/>
    <mergeCell ref="B77:J77"/>
    <mergeCell ref="G78:I78"/>
    <mergeCell ref="G79:I79"/>
    <mergeCell ref="G80:I80"/>
    <mergeCell ref="B83:J83"/>
    <mergeCell ref="G84:I84"/>
    <mergeCell ref="G85:I85"/>
    <mergeCell ref="G86:I86"/>
    <mergeCell ref="B89:H89"/>
    <mergeCell ref="E90:G90"/>
    <mergeCell ref="E91:G91"/>
    <mergeCell ref="G74:I74"/>
    <mergeCell ref="D58:F58"/>
    <mergeCell ref="E60:F60"/>
    <mergeCell ref="I60:J60"/>
    <mergeCell ref="E61:F61"/>
    <mergeCell ref="I61:J61"/>
    <mergeCell ref="E62:F62"/>
    <mergeCell ref="I62:J62"/>
    <mergeCell ref="C66:F66"/>
    <mergeCell ref="C67:F67"/>
    <mergeCell ref="B71:J71"/>
    <mergeCell ref="G72:I72"/>
    <mergeCell ref="G73:I73"/>
    <mergeCell ref="E50:G50"/>
    <mergeCell ref="E37:G37"/>
    <mergeCell ref="E38:G38"/>
    <mergeCell ref="E40:G40"/>
    <mergeCell ref="E39:G39"/>
    <mergeCell ref="E41:G41"/>
    <mergeCell ref="B44:H44"/>
    <mergeCell ref="E45:G45"/>
    <mergeCell ref="E46:G46"/>
    <mergeCell ref="E47:G47"/>
    <mergeCell ref="E48:G48"/>
    <mergeCell ref="E49:G49"/>
    <mergeCell ref="E36:G36"/>
    <mergeCell ref="G11:I11"/>
    <mergeCell ref="G12:I12"/>
    <mergeCell ref="G13:I13"/>
    <mergeCell ref="H19:I19"/>
    <mergeCell ref="E24:F24"/>
    <mergeCell ref="E25:F25"/>
    <mergeCell ref="B29:J29"/>
    <mergeCell ref="G30:I30"/>
    <mergeCell ref="G31:I31"/>
    <mergeCell ref="G32:I32"/>
    <mergeCell ref="B35:H35"/>
    <mergeCell ref="G10:I10"/>
    <mergeCell ref="B3:J3"/>
    <mergeCell ref="G4:I4"/>
    <mergeCell ref="G5:I5"/>
    <mergeCell ref="G6:I6"/>
    <mergeCell ref="B9:J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88298-AC58-4A22-A253-59EEF9073C78}">
  <dimension ref="A1:K45"/>
  <sheetViews>
    <sheetView showGridLines="0" tabSelected="1" topLeftCell="A7" workbookViewId="0">
      <selection activeCell="D26" sqref="D26"/>
    </sheetView>
  </sheetViews>
  <sheetFormatPr defaultRowHeight="15" x14ac:dyDescent="0.25"/>
  <cols>
    <col min="1" max="1" width="2.88671875" style="2" customWidth="1"/>
    <col min="2" max="2" width="14.21875" style="4" customWidth="1"/>
    <col min="3" max="3" width="15" style="4" customWidth="1"/>
    <col min="4" max="4" width="11.21875" style="4" customWidth="1"/>
    <col min="5" max="5" width="11.33203125" style="4" customWidth="1"/>
    <col min="6" max="6" width="12.5546875" style="4" customWidth="1"/>
    <col min="7" max="7" width="13" style="4" customWidth="1"/>
    <col min="8" max="8" width="12.88671875" style="4" customWidth="1"/>
    <col min="9" max="9" width="11.109375" style="4" customWidth="1"/>
    <col min="10" max="10" width="14" style="4" customWidth="1"/>
    <col min="11" max="11" width="13.33203125" style="4" customWidth="1"/>
    <col min="12" max="12" width="11.5546875" style="4" customWidth="1"/>
    <col min="13" max="13" width="10.77734375" style="4" customWidth="1"/>
    <col min="14" max="14" width="2.44140625" style="4" customWidth="1"/>
    <col min="15" max="16384" width="8.88671875" style="4"/>
  </cols>
  <sheetData>
    <row r="1" spans="1:11" ht="15.6" x14ac:dyDescent="0.25">
      <c r="B1" s="1" t="s">
        <v>215</v>
      </c>
    </row>
    <row r="2" spans="1:11" x14ac:dyDescent="0.25">
      <c r="A2" s="2" t="s">
        <v>13</v>
      </c>
      <c r="B2" s="2" t="s">
        <v>216</v>
      </c>
    </row>
    <row r="3" spans="1:11" ht="15.6" x14ac:dyDescent="0.25">
      <c r="B3" s="98" t="s">
        <v>128</v>
      </c>
      <c r="C3" s="99"/>
      <c r="D3" s="99"/>
      <c r="E3" s="99"/>
      <c r="F3" s="99"/>
      <c r="G3" s="99"/>
      <c r="H3" s="99"/>
      <c r="I3" s="99"/>
      <c r="J3" s="99"/>
      <c r="K3" s="15" t="s">
        <v>129</v>
      </c>
    </row>
    <row r="4" spans="1:11" ht="45" x14ac:dyDescent="0.25">
      <c r="B4" s="42" t="s">
        <v>10</v>
      </c>
      <c r="C4" s="42" t="s">
        <v>0</v>
      </c>
      <c r="D4" s="41" t="s">
        <v>18</v>
      </c>
      <c r="E4" s="42" t="s">
        <v>130</v>
      </c>
      <c r="F4" s="42" t="s">
        <v>19</v>
      </c>
      <c r="G4" s="95" t="s">
        <v>6</v>
      </c>
      <c r="H4" s="96"/>
      <c r="I4" s="97"/>
      <c r="J4" s="41" t="s">
        <v>11</v>
      </c>
      <c r="K4" s="42" t="s">
        <v>12</v>
      </c>
    </row>
    <row r="5" spans="1:11" ht="18" customHeight="1" x14ac:dyDescent="0.25">
      <c r="B5" s="31">
        <v>44865</v>
      </c>
      <c r="C5" s="28">
        <v>90</v>
      </c>
      <c r="D5" s="28" t="s">
        <v>217</v>
      </c>
      <c r="E5" s="28"/>
      <c r="F5" s="28">
        <v>4200</v>
      </c>
      <c r="G5" s="100" t="s">
        <v>218</v>
      </c>
      <c r="H5" s="100"/>
      <c r="I5" s="100"/>
      <c r="J5" s="27">
        <v>250</v>
      </c>
      <c r="K5" s="21"/>
    </row>
    <row r="6" spans="1:11" ht="18" customHeight="1" x14ac:dyDescent="0.25">
      <c r="B6" s="31">
        <v>44865</v>
      </c>
      <c r="C6" s="28">
        <v>90</v>
      </c>
      <c r="D6" s="28" t="str">
        <f>D5</f>
        <v>2022-044</v>
      </c>
      <c r="E6" s="28"/>
      <c r="F6" s="28">
        <v>1280</v>
      </c>
      <c r="G6" s="100" t="str">
        <f>G5</f>
        <v xml:space="preserve">X-verhuur oktober </v>
      </c>
      <c r="H6" s="100"/>
      <c r="I6" s="100"/>
      <c r="J6" s="27"/>
      <c r="K6" s="21">
        <v>250</v>
      </c>
    </row>
    <row r="8" spans="1:11" x14ac:dyDescent="0.25">
      <c r="A8" s="2" t="s">
        <v>17</v>
      </c>
      <c r="B8" s="2" t="s">
        <v>219</v>
      </c>
    </row>
    <row r="9" spans="1:11" ht="15.6" x14ac:dyDescent="0.25">
      <c r="B9" s="98" t="s">
        <v>128</v>
      </c>
      <c r="C9" s="99"/>
      <c r="D9" s="99"/>
      <c r="E9" s="99"/>
      <c r="F9" s="99"/>
      <c r="G9" s="99"/>
      <c r="H9" s="99"/>
      <c r="I9" s="99"/>
      <c r="J9" s="99"/>
      <c r="K9" s="15" t="s">
        <v>129</v>
      </c>
    </row>
    <row r="10" spans="1:11" ht="45" x14ac:dyDescent="0.25">
      <c r="B10" s="42" t="s">
        <v>10</v>
      </c>
      <c r="C10" s="42" t="s">
        <v>0</v>
      </c>
      <c r="D10" s="41" t="s">
        <v>18</v>
      </c>
      <c r="E10" s="42" t="s">
        <v>130</v>
      </c>
      <c r="F10" s="42" t="s">
        <v>19</v>
      </c>
      <c r="G10" s="95" t="s">
        <v>6</v>
      </c>
      <c r="H10" s="96"/>
      <c r="I10" s="97"/>
      <c r="J10" s="41" t="s">
        <v>11</v>
      </c>
      <c r="K10" s="42" t="s">
        <v>12</v>
      </c>
    </row>
    <row r="11" spans="1:11" ht="18" customHeight="1" x14ac:dyDescent="0.25">
      <c r="B11" s="31">
        <v>44926</v>
      </c>
      <c r="C11" s="28">
        <v>50</v>
      </c>
      <c r="D11" s="28" t="s">
        <v>220</v>
      </c>
      <c r="E11" s="28">
        <v>1280</v>
      </c>
      <c r="F11" s="28"/>
      <c r="G11" s="100" t="s">
        <v>221</v>
      </c>
      <c r="H11" s="100"/>
      <c r="I11" s="100"/>
      <c r="J11" s="27">
        <v>750</v>
      </c>
      <c r="K11" s="21"/>
    </row>
    <row r="12" spans="1:11" ht="18" customHeight="1" x14ac:dyDescent="0.25">
      <c r="B12" s="31">
        <v>44926</v>
      </c>
      <c r="C12" s="28">
        <v>50</v>
      </c>
      <c r="D12" s="28" t="s">
        <v>220</v>
      </c>
      <c r="E12" s="28">
        <v>1600</v>
      </c>
      <c r="F12" s="28"/>
      <c r="G12" s="100" t="s">
        <v>222</v>
      </c>
      <c r="H12" s="100"/>
      <c r="I12" s="100"/>
      <c r="J12" s="27">
        <v>157.5</v>
      </c>
      <c r="K12" s="21"/>
    </row>
    <row r="13" spans="1:11" ht="18" customHeight="1" x14ac:dyDescent="0.25">
      <c r="B13" s="31">
        <v>44926</v>
      </c>
      <c r="C13" s="28">
        <v>50</v>
      </c>
      <c r="D13" s="28" t="s">
        <v>220</v>
      </c>
      <c r="E13" s="28">
        <v>1400</v>
      </c>
      <c r="F13" s="28">
        <v>14052</v>
      </c>
      <c r="G13" s="119">
        <v>2555</v>
      </c>
      <c r="H13" s="120"/>
      <c r="I13" s="121"/>
      <c r="J13" s="24"/>
      <c r="K13" s="27">
        <v>907.5</v>
      </c>
    </row>
    <row r="15" spans="1:11" x14ac:dyDescent="0.25">
      <c r="A15" s="2" t="s">
        <v>14</v>
      </c>
      <c r="B15" s="108" t="s">
        <v>214</v>
      </c>
      <c r="C15" s="109"/>
      <c r="D15" s="109"/>
      <c r="E15" s="109"/>
      <c r="F15" s="109"/>
      <c r="G15" s="109"/>
      <c r="H15" s="109"/>
      <c r="I15" s="17" t="s">
        <v>119</v>
      </c>
    </row>
    <row r="16" spans="1:11" ht="31.2" x14ac:dyDescent="0.25">
      <c r="B16" s="18" t="s">
        <v>10</v>
      </c>
      <c r="C16" s="44" t="s">
        <v>0</v>
      </c>
      <c r="D16" s="19" t="s">
        <v>18</v>
      </c>
      <c r="E16" s="101" t="s">
        <v>6</v>
      </c>
      <c r="F16" s="102"/>
      <c r="G16" s="103"/>
      <c r="H16" s="18" t="s">
        <v>11</v>
      </c>
      <c r="I16" s="18" t="s">
        <v>12</v>
      </c>
    </row>
    <row r="17" spans="1:9" ht="18" customHeight="1" x14ac:dyDescent="0.25">
      <c r="B17" s="31">
        <v>44865</v>
      </c>
      <c r="C17" s="28">
        <v>90</v>
      </c>
      <c r="D17" s="28" t="s">
        <v>217</v>
      </c>
      <c r="E17" s="100" t="s">
        <v>212</v>
      </c>
      <c r="F17" s="100"/>
      <c r="G17" s="100"/>
      <c r="H17" s="27">
        <v>250</v>
      </c>
      <c r="I17" s="24"/>
    </row>
    <row r="18" spans="1:9" ht="18" customHeight="1" x14ac:dyDescent="0.25">
      <c r="B18" s="31">
        <v>44895</v>
      </c>
      <c r="C18" s="28">
        <v>90</v>
      </c>
      <c r="D18" s="28" t="s">
        <v>162</v>
      </c>
      <c r="E18" s="128" t="s">
        <v>163</v>
      </c>
      <c r="F18" s="128"/>
      <c r="G18" s="128"/>
      <c r="H18" s="27">
        <v>250</v>
      </c>
      <c r="I18" s="24"/>
    </row>
    <row r="19" spans="1:9" ht="18" customHeight="1" x14ac:dyDescent="0.25">
      <c r="B19" s="31">
        <v>44926</v>
      </c>
      <c r="C19" s="28">
        <v>90</v>
      </c>
      <c r="D19" s="28" t="s">
        <v>162</v>
      </c>
      <c r="E19" s="110" t="s">
        <v>164</v>
      </c>
      <c r="F19" s="111"/>
      <c r="G19" s="112"/>
      <c r="H19" s="27">
        <v>250</v>
      </c>
      <c r="I19" s="24"/>
    </row>
    <row r="20" spans="1:9" ht="18" customHeight="1" x14ac:dyDescent="0.25">
      <c r="B20" s="31">
        <v>44926</v>
      </c>
      <c r="C20" s="28"/>
      <c r="D20" s="28"/>
      <c r="E20" s="110" t="s">
        <v>169</v>
      </c>
      <c r="F20" s="111"/>
      <c r="G20" s="112"/>
      <c r="H20" s="27"/>
      <c r="I20" s="32">
        <v>750</v>
      </c>
    </row>
    <row r="21" spans="1:9" ht="18" customHeight="1" x14ac:dyDescent="0.25">
      <c r="B21" s="31"/>
      <c r="C21" s="28"/>
      <c r="D21" s="24"/>
      <c r="E21" s="129" t="s">
        <v>165</v>
      </c>
      <c r="F21" s="129"/>
      <c r="G21" s="129"/>
      <c r="H21" s="78">
        <f>SUM(H17:H20)</f>
        <v>750</v>
      </c>
      <c r="I21" s="78">
        <f>SUM(I17:I20)</f>
        <v>750</v>
      </c>
    </row>
    <row r="23" spans="1:9" x14ac:dyDescent="0.25">
      <c r="A23" s="2" t="s">
        <v>15</v>
      </c>
      <c r="B23" s="2" t="s">
        <v>223</v>
      </c>
    </row>
    <row r="24" spans="1:9" x14ac:dyDescent="0.25">
      <c r="B24" s="108" t="s">
        <v>224</v>
      </c>
      <c r="C24" s="109"/>
      <c r="D24" s="109"/>
      <c r="E24" s="109"/>
      <c r="F24" s="109"/>
      <c r="G24" s="109"/>
      <c r="H24" s="109"/>
      <c r="I24" s="17" t="s">
        <v>119</v>
      </c>
    </row>
    <row r="25" spans="1:9" ht="31.2" x14ac:dyDescent="0.25">
      <c r="B25" s="18" t="s">
        <v>10</v>
      </c>
      <c r="C25" s="44" t="s">
        <v>0</v>
      </c>
      <c r="D25" s="19" t="s">
        <v>18</v>
      </c>
      <c r="E25" s="101" t="s">
        <v>6</v>
      </c>
      <c r="F25" s="102"/>
      <c r="G25" s="103"/>
      <c r="H25" s="18" t="s">
        <v>11</v>
      </c>
      <c r="I25" s="18" t="s">
        <v>12</v>
      </c>
    </row>
    <row r="26" spans="1:9" ht="18" customHeight="1" x14ac:dyDescent="0.25">
      <c r="B26" s="29">
        <v>44865</v>
      </c>
      <c r="C26" s="26">
        <v>90</v>
      </c>
      <c r="D26" s="20" t="s">
        <v>217</v>
      </c>
      <c r="E26" s="100" t="s">
        <v>212</v>
      </c>
      <c r="F26" s="100"/>
      <c r="G26" s="100"/>
      <c r="H26" s="27"/>
      <c r="I26" s="27">
        <v>250</v>
      </c>
    </row>
    <row r="27" spans="1:9" ht="18" customHeight="1" x14ac:dyDescent="0.25">
      <c r="B27" s="29">
        <v>44895</v>
      </c>
      <c r="C27" s="26">
        <v>90</v>
      </c>
      <c r="D27" s="28" t="s">
        <v>162</v>
      </c>
      <c r="E27" s="110" t="s">
        <v>163</v>
      </c>
      <c r="F27" s="111"/>
      <c r="G27" s="112"/>
      <c r="H27" s="21"/>
      <c r="I27" s="27">
        <v>250</v>
      </c>
    </row>
    <row r="28" spans="1:9" ht="18" customHeight="1" x14ac:dyDescent="0.25">
      <c r="B28" s="29">
        <v>44926</v>
      </c>
      <c r="C28" s="30">
        <v>90</v>
      </c>
      <c r="D28" s="22" t="s">
        <v>162</v>
      </c>
      <c r="E28" s="36" t="s">
        <v>164</v>
      </c>
      <c r="F28" s="37"/>
      <c r="G28" s="38"/>
      <c r="H28" s="23"/>
      <c r="I28" s="27">
        <v>250</v>
      </c>
    </row>
    <row r="29" spans="1:9" ht="18" customHeight="1" x14ac:dyDescent="0.25">
      <c r="B29" s="31">
        <v>44926</v>
      </c>
      <c r="C29" s="28">
        <v>50</v>
      </c>
      <c r="D29" s="28" t="s">
        <v>220</v>
      </c>
      <c r="E29" s="100" t="s">
        <v>221</v>
      </c>
      <c r="F29" s="100"/>
      <c r="G29" s="100"/>
      <c r="H29" s="21">
        <v>750</v>
      </c>
      <c r="I29" s="27"/>
    </row>
    <row r="30" spans="1:9" ht="18" customHeight="1" x14ac:dyDescent="0.25">
      <c r="B30" s="31"/>
      <c r="C30" s="28"/>
      <c r="D30" s="24"/>
      <c r="E30" s="129" t="s">
        <v>165</v>
      </c>
      <c r="F30" s="129"/>
      <c r="G30" s="129"/>
      <c r="H30" s="78">
        <f>SUM(H29)</f>
        <v>750</v>
      </c>
      <c r="I30" s="78">
        <f>SUM(I26:I28)</f>
        <v>750</v>
      </c>
    </row>
    <row r="31" spans="1:9" ht="18" customHeight="1" x14ac:dyDescent="0.25"/>
    <row r="33" spans="1:11" ht="15.6" x14ac:dyDescent="0.25">
      <c r="B33" s="1" t="s">
        <v>225</v>
      </c>
    </row>
    <row r="34" spans="1:11" x14ac:dyDescent="0.25">
      <c r="A34" s="2" t="s">
        <v>13</v>
      </c>
      <c r="B34" s="2" t="s">
        <v>226</v>
      </c>
    </row>
    <row r="35" spans="1:11" ht="15.6" x14ac:dyDescent="0.25">
      <c r="B35" s="98" t="s">
        <v>128</v>
      </c>
      <c r="C35" s="99"/>
      <c r="D35" s="99"/>
      <c r="E35" s="99"/>
      <c r="F35" s="99"/>
      <c r="G35" s="99"/>
      <c r="H35" s="99"/>
      <c r="I35" s="99"/>
      <c r="J35" s="99"/>
      <c r="K35" s="15" t="s">
        <v>129</v>
      </c>
    </row>
    <row r="36" spans="1:11" ht="45" x14ac:dyDescent="0.25">
      <c r="B36" s="42" t="s">
        <v>10</v>
      </c>
      <c r="C36" s="42" t="s">
        <v>0</v>
      </c>
      <c r="D36" s="41" t="s">
        <v>18</v>
      </c>
      <c r="E36" s="42" t="s">
        <v>130</v>
      </c>
      <c r="F36" s="42" t="s">
        <v>19</v>
      </c>
      <c r="G36" s="95" t="s">
        <v>6</v>
      </c>
      <c r="H36" s="96"/>
      <c r="I36" s="97"/>
      <c r="J36" s="41" t="s">
        <v>11</v>
      </c>
      <c r="K36" s="42" t="s">
        <v>12</v>
      </c>
    </row>
    <row r="37" spans="1:11" ht="18" customHeight="1" x14ac:dyDescent="0.25">
      <c r="B37" s="31">
        <v>44835</v>
      </c>
      <c r="C37" s="28">
        <v>60</v>
      </c>
      <c r="D37" s="28" t="s">
        <v>132</v>
      </c>
      <c r="E37" s="28">
        <v>1260</v>
      </c>
      <c r="F37" s="28"/>
      <c r="G37" s="100" t="s">
        <v>227</v>
      </c>
      <c r="H37" s="100"/>
      <c r="I37" s="100"/>
      <c r="K37" s="27">
        <v>4800</v>
      </c>
    </row>
    <row r="38" spans="1:11" ht="18" customHeight="1" x14ac:dyDescent="0.25">
      <c r="B38" s="31">
        <v>44835</v>
      </c>
      <c r="C38" s="28">
        <v>60</v>
      </c>
      <c r="D38" s="28" t="s">
        <v>132</v>
      </c>
      <c r="E38" s="28">
        <v>1650</v>
      </c>
      <c r="F38" s="28"/>
      <c r="G38" s="100" t="s">
        <v>228</v>
      </c>
      <c r="H38" s="100"/>
      <c r="I38" s="100"/>
      <c r="J38" s="27"/>
      <c r="K38" s="21">
        <v>1008</v>
      </c>
    </row>
    <row r="39" spans="1:11" ht="18" customHeight="1" x14ac:dyDescent="0.25">
      <c r="B39" s="31">
        <v>44835</v>
      </c>
      <c r="C39" s="28">
        <v>60</v>
      </c>
      <c r="D39" s="28" t="s">
        <v>132</v>
      </c>
      <c r="E39" s="28">
        <v>1100</v>
      </c>
      <c r="F39" s="28">
        <v>11050</v>
      </c>
      <c r="G39" s="119" t="s">
        <v>229</v>
      </c>
      <c r="H39" s="120"/>
      <c r="I39" s="121"/>
      <c r="J39" s="27">
        <v>5808</v>
      </c>
      <c r="K39" s="24"/>
    </row>
    <row r="41" spans="1:11" x14ac:dyDescent="0.25">
      <c r="A41" s="2" t="s">
        <v>17</v>
      </c>
      <c r="B41" s="2" t="s">
        <v>230</v>
      </c>
    </row>
    <row r="42" spans="1:11" ht="15.6" x14ac:dyDescent="0.25">
      <c r="B42" s="98" t="s">
        <v>128</v>
      </c>
      <c r="C42" s="99"/>
      <c r="D42" s="99"/>
      <c r="E42" s="99"/>
      <c r="F42" s="99"/>
      <c r="G42" s="99"/>
      <c r="H42" s="99"/>
      <c r="I42" s="99"/>
      <c r="J42" s="99"/>
      <c r="K42" s="15" t="s">
        <v>129</v>
      </c>
    </row>
    <row r="43" spans="1:11" ht="45" x14ac:dyDescent="0.25">
      <c r="B43" s="42" t="s">
        <v>10</v>
      </c>
      <c r="C43" s="42" t="s">
        <v>0</v>
      </c>
      <c r="D43" s="41" t="s">
        <v>18</v>
      </c>
      <c r="E43" s="42" t="s">
        <v>130</v>
      </c>
      <c r="F43" s="42" t="s">
        <v>19</v>
      </c>
      <c r="G43" s="95" t="s">
        <v>6</v>
      </c>
      <c r="H43" s="96"/>
      <c r="I43" s="97"/>
      <c r="J43" s="41" t="s">
        <v>11</v>
      </c>
      <c r="K43" s="42" t="s">
        <v>12</v>
      </c>
    </row>
    <row r="44" spans="1:11" ht="18" customHeight="1" x14ac:dyDescent="0.25">
      <c r="B44" s="31">
        <v>44865</v>
      </c>
      <c r="C44" s="28">
        <v>90</v>
      </c>
      <c r="D44" s="28" t="s">
        <v>231</v>
      </c>
      <c r="E44" s="28">
        <v>9300</v>
      </c>
      <c r="F44" s="28"/>
      <c r="G44" s="100" t="s">
        <v>232</v>
      </c>
      <c r="H44" s="100"/>
      <c r="I44" s="100"/>
      <c r="K44" s="27">
        <v>1600</v>
      </c>
    </row>
    <row r="45" spans="1:11" ht="18" customHeight="1" x14ac:dyDescent="0.25">
      <c r="B45" s="31">
        <v>44865</v>
      </c>
      <c r="C45" s="28">
        <v>90</v>
      </c>
      <c r="D45" s="28" t="s">
        <v>231</v>
      </c>
      <c r="E45" s="28">
        <v>1260</v>
      </c>
      <c r="F45" s="28"/>
      <c r="G45" s="100" t="s">
        <v>232</v>
      </c>
      <c r="H45" s="100"/>
      <c r="I45" s="100"/>
      <c r="J45" s="27">
        <v>1600</v>
      </c>
      <c r="K45" s="21"/>
    </row>
  </sheetData>
  <mergeCells count="31">
    <mergeCell ref="G44:I44"/>
    <mergeCell ref="G45:I45"/>
    <mergeCell ref="G36:I36"/>
    <mergeCell ref="G37:I37"/>
    <mergeCell ref="G38:I38"/>
    <mergeCell ref="G39:I39"/>
    <mergeCell ref="B42:J42"/>
    <mergeCell ref="G43:I43"/>
    <mergeCell ref="B35:J35"/>
    <mergeCell ref="E17:G17"/>
    <mergeCell ref="E18:G18"/>
    <mergeCell ref="E19:G19"/>
    <mergeCell ref="E20:G20"/>
    <mergeCell ref="E21:G21"/>
    <mergeCell ref="B24:H24"/>
    <mergeCell ref="E25:G25"/>
    <mergeCell ref="E26:G26"/>
    <mergeCell ref="E27:G27"/>
    <mergeCell ref="E29:G29"/>
    <mergeCell ref="E30:G30"/>
    <mergeCell ref="E16:G16"/>
    <mergeCell ref="B3:J3"/>
    <mergeCell ref="G4:I4"/>
    <mergeCell ref="G5:I5"/>
    <mergeCell ref="G6:I6"/>
    <mergeCell ref="B9:J9"/>
    <mergeCell ref="G10:I10"/>
    <mergeCell ref="G11:I11"/>
    <mergeCell ref="G12:I12"/>
    <mergeCell ref="G13:I13"/>
    <mergeCell ref="B15:H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B979-75CC-44B5-B738-F4894D818DC2}">
  <dimension ref="A1:M84"/>
  <sheetViews>
    <sheetView showGridLines="0" workbookViewId="0">
      <selection activeCell="A87" sqref="A87:XFD229"/>
    </sheetView>
  </sheetViews>
  <sheetFormatPr defaultRowHeight="15" x14ac:dyDescent="0.25"/>
  <cols>
    <col min="1" max="1" width="2.88671875" style="2" customWidth="1"/>
    <col min="2" max="2" width="14.21875" style="4" customWidth="1"/>
    <col min="3" max="3" width="15" style="4" customWidth="1"/>
    <col min="4" max="4" width="11.21875" style="4" customWidth="1"/>
    <col min="5" max="5" width="11.33203125" style="4" customWidth="1"/>
    <col min="6" max="6" width="12.5546875" style="4" customWidth="1"/>
    <col min="7" max="7" width="13" style="4" customWidth="1"/>
    <col min="8" max="8" width="12.88671875" style="4" customWidth="1"/>
    <col min="9" max="9" width="11.109375" style="4" customWidth="1"/>
    <col min="10" max="10" width="14" style="4" customWidth="1"/>
    <col min="11" max="11" width="13.33203125" style="4" customWidth="1"/>
    <col min="12" max="12" width="11.5546875" style="4" customWidth="1"/>
    <col min="13" max="13" width="10.77734375" style="4" customWidth="1"/>
    <col min="14" max="14" width="2.44140625" style="4" customWidth="1"/>
    <col min="15" max="16384" width="8.88671875" style="4"/>
  </cols>
  <sheetData>
    <row r="1" spans="1:11" ht="15.6" x14ac:dyDescent="0.25">
      <c r="B1" s="1" t="s">
        <v>233</v>
      </c>
    </row>
    <row r="2" spans="1:11" x14ac:dyDescent="0.25">
      <c r="A2" s="2" t="s">
        <v>13</v>
      </c>
      <c r="B2" s="2" t="s">
        <v>139</v>
      </c>
    </row>
    <row r="3" spans="1:11" ht="15.6" x14ac:dyDescent="0.25">
      <c r="B3" s="98" t="s">
        <v>128</v>
      </c>
      <c r="C3" s="99"/>
      <c r="D3" s="99"/>
      <c r="E3" s="99"/>
      <c r="F3" s="99"/>
      <c r="G3" s="99"/>
      <c r="H3" s="99"/>
      <c r="I3" s="99"/>
      <c r="J3" s="99"/>
      <c r="K3" s="15" t="s">
        <v>129</v>
      </c>
    </row>
    <row r="4" spans="1:11" ht="45" x14ac:dyDescent="0.25">
      <c r="B4" s="42" t="s">
        <v>10</v>
      </c>
      <c r="C4" s="42" t="s">
        <v>0</v>
      </c>
      <c r="D4" s="41" t="s">
        <v>18</v>
      </c>
      <c r="E4" s="42" t="s">
        <v>130</v>
      </c>
      <c r="F4" s="42" t="s">
        <v>19</v>
      </c>
      <c r="G4" s="95" t="s">
        <v>6</v>
      </c>
      <c r="H4" s="96"/>
      <c r="I4" s="97"/>
      <c r="J4" s="41" t="s">
        <v>11</v>
      </c>
      <c r="K4" s="42" t="s">
        <v>12</v>
      </c>
    </row>
    <row r="5" spans="1:11" ht="18" customHeight="1" x14ac:dyDescent="0.25">
      <c r="B5" s="31">
        <v>44682</v>
      </c>
      <c r="C5" s="28">
        <v>20</v>
      </c>
      <c r="D5" s="28" t="s">
        <v>151</v>
      </c>
      <c r="E5" s="28">
        <v>1060</v>
      </c>
      <c r="F5" s="28"/>
      <c r="G5" s="100" t="s">
        <v>234</v>
      </c>
      <c r="H5" s="100"/>
      <c r="I5" s="100"/>
      <c r="K5" s="27">
        <v>6000</v>
      </c>
    </row>
    <row r="6" spans="1:11" ht="18" customHeight="1" x14ac:dyDescent="0.25">
      <c r="B6" s="31">
        <v>44682</v>
      </c>
      <c r="C6" s="28">
        <v>20</v>
      </c>
      <c r="D6" s="28" t="s">
        <v>151</v>
      </c>
      <c r="E6" s="65" t="s">
        <v>235</v>
      </c>
      <c r="F6" s="28"/>
      <c r="G6" s="100" t="str">
        <f>G5</f>
        <v>Stram</v>
      </c>
      <c r="H6" s="100"/>
      <c r="I6" s="100"/>
      <c r="J6" s="27">
        <v>6000</v>
      </c>
      <c r="K6" s="21"/>
    </row>
    <row r="8" spans="1:11" x14ac:dyDescent="0.25">
      <c r="A8" s="2" t="s">
        <v>17</v>
      </c>
      <c r="B8" s="2" t="s">
        <v>236</v>
      </c>
    </row>
    <row r="9" spans="1:11" x14ac:dyDescent="0.25">
      <c r="B9" s="4" t="s">
        <v>237</v>
      </c>
    </row>
    <row r="11" spans="1:11" x14ac:dyDescent="0.25">
      <c r="A11" s="2" t="s">
        <v>14</v>
      </c>
      <c r="B11" s="2" t="s">
        <v>238</v>
      </c>
    </row>
    <row r="12" spans="1:11" ht="15.6" x14ac:dyDescent="0.25">
      <c r="B12" s="98" t="s">
        <v>128</v>
      </c>
      <c r="C12" s="99"/>
      <c r="D12" s="99"/>
      <c r="E12" s="99"/>
      <c r="F12" s="99"/>
      <c r="G12" s="99"/>
      <c r="H12" s="99"/>
      <c r="I12" s="99"/>
      <c r="J12" s="99"/>
      <c r="K12" s="15" t="s">
        <v>129</v>
      </c>
    </row>
    <row r="13" spans="1:11" ht="45" x14ac:dyDescent="0.25">
      <c r="B13" s="42" t="s">
        <v>10</v>
      </c>
      <c r="C13" s="42" t="s">
        <v>0</v>
      </c>
      <c r="D13" s="41" t="s">
        <v>18</v>
      </c>
      <c r="E13" s="42" t="s">
        <v>130</v>
      </c>
      <c r="F13" s="42" t="s">
        <v>19</v>
      </c>
      <c r="G13" s="95" t="s">
        <v>6</v>
      </c>
      <c r="H13" s="96"/>
      <c r="I13" s="97"/>
      <c r="J13" s="41" t="s">
        <v>11</v>
      </c>
      <c r="K13" s="42" t="s">
        <v>12</v>
      </c>
    </row>
    <row r="14" spans="1:11" ht="18" customHeight="1" x14ac:dyDescent="0.25">
      <c r="B14" s="31">
        <v>44712</v>
      </c>
      <c r="C14" s="28">
        <v>90</v>
      </c>
      <c r="D14" s="28" t="s">
        <v>239</v>
      </c>
      <c r="E14" s="28">
        <v>9000</v>
      </c>
      <c r="F14" s="28"/>
      <c r="G14" s="100" t="s">
        <v>240</v>
      </c>
      <c r="H14" s="100"/>
      <c r="I14" s="100"/>
      <c r="K14" s="27">
        <v>15</v>
      </c>
    </row>
    <row r="15" spans="1:11" ht="18" customHeight="1" x14ac:dyDescent="0.25">
      <c r="B15" s="31">
        <v>44712</v>
      </c>
      <c r="C15" s="28">
        <v>90</v>
      </c>
      <c r="D15" s="28" t="s">
        <v>239</v>
      </c>
      <c r="E15" s="80" t="s">
        <v>241</v>
      </c>
      <c r="F15" s="28"/>
      <c r="G15" s="100" t="s">
        <v>240</v>
      </c>
      <c r="H15" s="100"/>
      <c r="I15" s="100"/>
      <c r="J15" s="27">
        <v>15</v>
      </c>
      <c r="K15" s="21"/>
    </row>
    <row r="17" spans="1:11" x14ac:dyDescent="0.25">
      <c r="A17" s="2" t="s">
        <v>15</v>
      </c>
      <c r="B17" s="2" t="s">
        <v>242</v>
      </c>
    </row>
    <row r="18" spans="1:11" ht="15.6" x14ac:dyDescent="0.25">
      <c r="B18" s="98" t="s">
        <v>128</v>
      </c>
      <c r="C18" s="99"/>
      <c r="D18" s="99"/>
      <c r="E18" s="99"/>
      <c r="F18" s="99"/>
      <c r="G18" s="99"/>
      <c r="H18" s="99"/>
      <c r="I18" s="99"/>
      <c r="J18" s="99"/>
      <c r="K18" s="15" t="s">
        <v>129</v>
      </c>
    </row>
    <row r="19" spans="1:11" ht="45" x14ac:dyDescent="0.25">
      <c r="B19" s="42" t="s">
        <v>10</v>
      </c>
      <c r="C19" s="42" t="s">
        <v>0</v>
      </c>
      <c r="D19" s="41" t="s">
        <v>18</v>
      </c>
      <c r="E19" s="42" t="s">
        <v>130</v>
      </c>
      <c r="F19" s="42" t="s">
        <v>19</v>
      </c>
      <c r="G19" s="95" t="s">
        <v>6</v>
      </c>
      <c r="H19" s="96"/>
      <c r="I19" s="97"/>
      <c r="J19" s="41" t="s">
        <v>11</v>
      </c>
      <c r="K19" s="42" t="s">
        <v>12</v>
      </c>
    </row>
    <row r="20" spans="1:11" ht="18" customHeight="1" x14ac:dyDescent="0.25">
      <c r="B20" s="31">
        <v>44865</v>
      </c>
      <c r="C20" s="28">
        <v>20</v>
      </c>
      <c r="D20" s="28" t="s">
        <v>243</v>
      </c>
      <c r="E20" s="28">
        <v>1060</v>
      </c>
      <c r="F20" s="28"/>
      <c r="G20" s="100" t="s">
        <v>234</v>
      </c>
      <c r="H20" s="100"/>
      <c r="I20" s="100"/>
      <c r="J20" s="81">
        <v>890</v>
      </c>
      <c r="K20" s="27"/>
    </row>
    <row r="21" spans="1:11" ht="18" customHeight="1" x14ac:dyDescent="0.25">
      <c r="B21" s="31">
        <v>44865</v>
      </c>
      <c r="C21" s="28">
        <v>20</v>
      </c>
      <c r="D21" s="28" t="s">
        <v>243</v>
      </c>
      <c r="E21" s="65" t="s">
        <v>235</v>
      </c>
      <c r="F21" s="28"/>
      <c r="G21" s="100" t="s">
        <v>234</v>
      </c>
      <c r="H21" s="100"/>
      <c r="I21" s="100"/>
      <c r="J21" s="27"/>
      <c r="K21" s="21">
        <v>800</v>
      </c>
    </row>
    <row r="22" spans="1:11" ht="18" customHeight="1" x14ac:dyDescent="0.25">
      <c r="B22" s="31">
        <v>44865</v>
      </c>
      <c r="C22" s="28">
        <v>20</v>
      </c>
      <c r="D22" s="28" t="s">
        <v>243</v>
      </c>
      <c r="E22" s="28">
        <v>1200</v>
      </c>
      <c r="F22" s="24"/>
      <c r="G22" s="100" t="s">
        <v>234</v>
      </c>
      <c r="H22" s="100"/>
      <c r="I22" s="100"/>
      <c r="J22" s="27"/>
      <c r="K22" s="27">
        <v>90</v>
      </c>
    </row>
    <row r="24" spans="1:11" x14ac:dyDescent="0.25">
      <c r="A24" s="2" t="s">
        <v>114</v>
      </c>
      <c r="B24" s="2" t="s">
        <v>244</v>
      </c>
    </row>
    <row r="25" spans="1:11" x14ac:dyDescent="0.25">
      <c r="B25" s="4" t="s">
        <v>245</v>
      </c>
    </row>
    <row r="27" spans="1:11" x14ac:dyDescent="0.25">
      <c r="A27" s="2" t="s">
        <v>166</v>
      </c>
      <c r="B27" s="2" t="s">
        <v>246</v>
      </c>
    </row>
    <row r="28" spans="1:11" ht="15.6" x14ac:dyDescent="0.25">
      <c r="B28" s="98" t="s">
        <v>128</v>
      </c>
      <c r="C28" s="99"/>
      <c r="D28" s="99"/>
      <c r="E28" s="99"/>
      <c r="F28" s="99"/>
      <c r="G28" s="99"/>
      <c r="H28" s="99"/>
      <c r="I28" s="99"/>
      <c r="J28" s="99"/>
      <c r="K28" s="15" t="s">
        <v>129</v>
      </c>
    </row>
    <row r="29" spans="1:11" ht="45" x14ac:dyDescent="0.25">
      <c r="B29" s="42" t="s">
        <v>10</v>
      </c>
      <c r="C29" s="42" t="s">
        <v>0</v>
      </c>
      <c r="D29" s="41" t="s">
        <v>18</v>
      </c>
      <c r="E29" s="42" t="s">
        <v>130</v>
      </c>
      <c r="F29" s="42" t="s">
        <v>19</v>
      </c>
      <c r="G29" s="95" t="s">
        <v>6</v>
      </c>
      <c r="H29" s="96"/>
      <c r="I29" s="97"/>
      <c r="J29" s="41" t="s">
        <v>11</v>
      </c>
      <c r="K29" s="42" t="s">
        <v>12</v>
      </c>
    </row>
    <row r="30" spans="1:11" ht="18" customHeight="1" x14ac:dyDescent="0.25">
      <c r="B30" s="31">
        <v>44895</v>
      </c>
      <c r="C30" s="28">
        <v>90</v>
      </c>
      <c r="D30" s="28" t="s">
        <v>247</v>
      </c>
      <c r="E30" s="28">
        <v>9000</v>
      </c>
      <c r="F30" s="28"/>
      <c r="G30" s="100" t="s">
        <v>240</v>
      </c>
      <c r="H30" s="100"/>
      <c r="I30" s="100"/>
      <c r="K30" s="27">
        <v>13</v>
      </c>
    </row>
    <row r="31" spans="1:11" ht="18" customHeight="1" x14ac:dyDescent="0.25">
      <c r="B31" s="31">
        <v>44895</v>
      </c>
      <c r="C31" s="28">
        <v>90</v>
      </c>
      <c r="D31" s="28" t="s">
        <v>247</v>
      </c>
      <c r="E31" s="80" t="s">
        <v>241</v>
      </c>
      <c r="F31" s="28"/>
      <c r="G31" s="100" t="s">
        <v>240</v>
      </c>
      <c r="H31" s="100"/>
      <c r="I31" s="100"/>
      <c r="J31" s="27">
        <v>13</v>
      </c>
      <c r="K31" s="21"/>
    </row>
    <row r="33" spans="1:13" x14ac:dyDescent="0.25">
      <c r="A33" s="2" t="s">
        <v>191</v>
      </c>
      <c r="B33" s="67" t="s">
        <v>248</v>
      </c>
    </row>
    <row r="34" spans="1:13" x14ac:dyDescent="0.25">
      <c r="B34" s="82" t="s">
        <v>235</v>
      </c>
      <c r="C34" s="66" t="s">
        <v>91</v>
      </c>
      <c r="F34" s="66" t="s">
        <v>249</v>
      </c>
      <c r="G34" s="66"/>
      <c r="H34" s="66"/>
      <c r="I34" s="66"/>
      <c r="J34" s="66"/>
      <c r="K34" s="66"/>
    </row>
    <row r="35" spans="1:13" x14ac:dyDescent="0.25">
      <c r="B35" s="83">
        <v>1200</v>
      </c>
      <c r="C35" s="67" t="s">
        <v>36</v>
      </c>
      <c r="F35" s="130" t="s">
        <v>250</v>
      </c>
      <c r="G35" s="130"/>
      <c r="H35" s="130"/>
      <c r="I35" s="130"/>
      <c r="J35" s="130"/>
      <c r="K35" s="130"/>
    </row>
    <row r="38" spans="1:13" ht="15.6" x14ac:dyDescent="0.25">
      <c r="B38" s="1" t="s">
        <v>251</v>
      </c>
    </row>
    <row r="39" spans="1:13" x14ac:dyDescent="0.25">
      <c r="A39" s="2" t="s">
        <v>13</v>
      </c>
      <c r="B39" s="2" t="s">
        <v>252</v>
      </c>
    </row>
    <row r="40" spans="1:13" ht="10.9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5.6" x14ac:dyDescent="0.25">
      <c r="A41" s="3"/>
      <c r="B41" s="47" t="s">
        <v>157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0.9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ht="18" customHeight="1" x14ac:dyDescent="0.25">
      <c r="A43" s="3"/>
      <c r="B43" s="69" t="s">
        <v>0</v>
      </c>
      <c r="C43" s="70">
        <v>20</v>
      </c>
      <c r="D43" s="3"/>
      <c r="E43" s="69" t="s">
        <v>135</v>
      </c>
      <c r="F43" s="71" t="s">
        <v>253</v>
      </c>
      <c r="G43" s="3"/>
      <c r="H43" s="105" t="s">
        <v>136</v>
      </c>
      <c r="I43" s="105"/>
      <c r="J43" s="72" t="s">
        <v>217</v>
      </c>
      <c r="K43" s="3"/>
      <c r="L43" s="3"/>
      <c r="M43" s="3"/>
    </row>
    <row r="44" spans="1:13" ht="18" customHeight="1" x14ac:dyDescent="0.25">
      <c r="A44" s="3"/>
      <c r="B44" s="69" t="s">
        <v>142</v>
      </c>
      <c r="C44" s="73">
        <v>17510.580000000002</v>
      </c>
      <c r="D44" s="3"/>
      <c r="E44" s="69" t="s">
        <v>143</v>
      </c>
      <c r="F44" s="58">
        <f>C44+J50+J49</f>
        <v>-3289.4199999999983</v>
      </c>
      <c r="G44" s="3"/>
      <c r="H44" s="3"/>
      <c r="I44" s="3"/>
      <c r="J44" s="3"/>
      <c r="K44" s="3"/>
      <c r="L44" s="3"/>
      <c r="M44" s="3"/>
    </row>
    <row r="45" spans="1:13" ht="10.9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ht="15.6" x14ac:dyDescent="0.3">
      <c r="A46" s="10"/>
      <c r="B46" s="74" t="s">
        <v>9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ht="10.9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ht="30" x14ac:dyDescent="0.25">
      <c r="A48" s="10"/>
      <c r="B48" s="60" t="s">
        <v>10</v>
      </c>
      <c r="C48" s="60" t="s">
        <v>2</v>
      </c>
      <c r="D48" s="60" t="s">
        <v>144</v>
      </c>
      <c r="E48" s="106" t="s">
        <v>6</v>
      </c>
      <c r="F48" s="106"/>
      <c r="G48" s="60" t="s">
        <v>3</v>
      </c>
      <c r="H48" s="60" t="s">
        <v>16</v>
      </c>
      <c r="I48" s="60" t="s">
        <v>127</v>
      </c>
      <c r="J48" s="60" t="s">
        <v>7</v>
      </c>
      <c r="K48" s="60" t="s">
        <v>4</v>
      </c>
      <c r="L48" s="60" t="s">
        <v>145</v>
      </c>
      <c r="M48" s="10"/>
    </row>
    <row r="49" spans="1:13" ht="18" customHeight="1" x14ac:dyDescent="0.25">
      <c r="A49" s="50"/>
      <c r="B49" s="54">
        <v>44773</v>
      </c>
      <c r="C49" s="53" t="s">
        <v>254</v>
      </c>
      <c r="D49" s="43"/>
      <c r="E49" s="131" t="s">
        <v>255</v>
      </c>
      <c r="F49" s="132"/>
      <c r="G49" s="43"/>
      <c r="H49" s="61"/>
      <c r="I49" s="61"/>
      <c r="J49" s="58">
        <v>-10000</v>
      </c>
      <c r="K49" s="75"/>
      <c r="L49" s="56"/>
      <c r="M49" s="50"/>
    </row>
    <row r="50" spans="1:13" ht="18" customHeight="1" x14ac:dyDescent="0.25">
      <c r="A50" s="50"/>
      <c r="B50" s="54">
        <v>44773</v>
      </c>
      <c r="C50" s="43">
        <v>1280</v>
      </c>
      <c r="D50" s="43"/>
      <c r="E50" s="107" t="s">
        <v>256</v>
      </c>
      <c r="F50" s="107"/>
      <c r="G50" s="43"/>
      <c r="H50" s="61"/>
      <c r="I50" s="61"/>
      <c r="J50" s="58">
        <v>-10800</v>
      </c>
      <c r="K50" s="75"/>
      <c r="L50" s="56"/>
      <c r="M50" s="50"/>
    </row>
    <row r="51" spans="1:13" ht="10.9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3" spans="1:13" x14ac:dyDescent="0.25">
      <c r="A53" s="2" t="s">
        <v>17</v>
      </c>
      <c r="B53" s="2" t="s">
        <v>139</v>
      </c>
    </row>
    <row r="54" spans="1:13" ht="15.6" x14ac:dyDescent="0.25">
      <c r="B54" s="98" t="s">
        <v>128</v>
      </c>
      <c r="C54" s="99"/>
      <c r="D54" s="99"/>
      <c r="E54" s="99"/>
      <c r="F54" s="99"/>
      <c r="G54" s="99"/>
      <c r="H54" s="99"/>
      <c r="I54" s="99"/>
      <c r="J54" s="99"/>
      <c r="K54" s="15" t="s">
        <v>129</v>
      </c>
    </row>
    <row r="55" spans="1:13" ht="45" x14ac:dyDescent="0.25">
      <c r="B55" s="42" t="s">
        <v>10</v>
      </c>
      <c r="C55" s="42" t="s">
        <v>0</v>
      </c>
      <c r="D55" s="41" t="s">
        <v>18</v>
      </c>
      <c r="E55" s="42" t="s">
        <v>130</v>
      </c>
      <c r="F55" s="42" t="s">
        <v>19</v>
      </c>
      <c r="G55" s="95" t="s">
        <v>6</v>
      </c>
      <c r="H55" s="96"/>
      <c r="I55" s="97"/>
      <c r="J55" s="41" t="s">
        <v>11</v>
      </c>
      <c r="K55" s="42" t="s">
        <v>12</v>
      </c>
    </row>
    <row r="56" spans="1:13" ht="18" customHeight="1" x14ac:dyDescent="0.25">
      <c r="B56" s="31">
        <v>44773</v>
      </c>
      <c r="C56" s="28">
        <v>20</v>
      </c>
      <c r="D56" s="28" t="s">
        <v>217</v>
      </c>
      <c r="E56" s="65" t="s">
        <v>254</v>
      </c>
      <c r="F56" s="28"/>
      <c r="G56" s="100" t="s">
        <v>255</v>
      </c>
      <c r="H56" s="100"/>
      <c r="I56" s="100"/>
      <c r="J56" s="27">
        <v>10000</v>
      </c>
      <c r="K56" s="27"/>
    </row>
    <row r="57" spans="1:13" ht="18" customHeight="1" x14ac:dyDescent="0.25">
      <c r="B57" s="31">
        <v>44773</v>
      </c>
      <c r="C57" s="28">
        <v>20</v>
      </c>
      <c r="D57" s="28" t="s">
        <v>217</v>
      </c>
      <c r="E57" s="80">
        <v>1060</v>
      </c>
      <c r="F57" s="28"/>
      <c r="G57" s="100" t="s">
        <v>255</v>
      </c>
      <c r="H57" s="100"/>
      <c r="I57" s="100"/>
      <c r="J57" s="27"/>
      <c r="K57" s="27">
        <v>10000</v>
      </c>
    </row>
    <row r="58" spans="1:13" ht="18" customHeight="1" x14ac:dyDescent="0.25">
      <c r="B58" s="31">
        <v>44773</v>
      </c>
      <c r="C58" s="28">
        <v>20</v>
      </c>
      <c r="D58" s="28" t="s">
        <v>217</v>
      </c>
      <c r="E58" s="28">
        <v>1280</v>
      </c>
      <c r="F58" s="28"/>
      <c r="G58" s="110" t="s">
        <v>256</v>
      </c>
      <c r="H58" s="111"/>
      <c r="I58" s="112"/>
      <c r="J58" s="27">
        <v>10800</v>
      </c>
      <c r="K58" s="27"/>
    </row>
    <row r="59" spans="1:13" ht="18" customHeight="1" x14ac:dyDescent="0.25">
      <c r="B59" s="31">
        <v>44773</v>
      </c>
      <c r="C59" s="28">
        <v>20</v>
      </c>
      <c r="D59" s="28" t="s">
        <v>217</v>
      </c>
      <c r="E59" s="80">
        <v>1060</v>
      </c>
      <c r="F59" s="28"/>
      <c r="G59" s="100" t="s">
        <v>257</v>
      </c>
      <c r="H59" s="100"/>
      <c r="I59" s="100"/>
      <c r="J59" s="27"/>
      <c r="K59" s="21">
        <v>10800</v>
      </c>
    </row>
    <row r="61" spans="1:13" x14ac:dyDescent="0.25">
      <c r="A61" s="2" t="s">
        <v>14</v>
      </c>
      <c r="B61" s="2" t="s">
        <v>258</v>
      </c>
    </row>
    <row r="62" spans="1:13" ht="15.6" x14ac:dyDescent="0.25">
      <c r="B62" s="98" t="s">
        <v>128</v>
      </c>
      <c r="C62" s="99"/>
      <c r="D62" s="99"/>
      <c r="E62" s="99"/>
      <c r="F62" s="99"/>
      <c r="G62" s="99"/>
      <c r="H62" s="99"/>
      <c r="I62" s="99"/>
      <c r="J62" s="99"/>
      <c r="K62" s="15" t="s">
        <v>129</v>
      </c>
    </row>
    <row r="63" spans="1:13" ht="45" x14ac:dyDescent="0.25">
      <c r="B63" s="42" t="s">
        <v>10</v>
      </c>
      <c r="C63" s="42" t="s">
        <v>0</v>
      </c>
      <c r="D63" s="41" t="s">
        <v>18</v>
      </c>
      <c r="E63" s="42" t="s">
        <v>130</v>
      </c>
      <c r="F63" s="42" t="s">
        <v>19</v>
      </c>
      <c r="G63" s="95" t="s">
        <v>6</v>
      </c>
      <c r="H63" s="96"/>
      <c r="I63" s="97"/>
      <c r="J63" s="41" t="s">
        <v>11</v>
      </c>
      <c r="K63" s="42" t="s">
        <v>12</v>
      </c>
    </row>
    <row r="64" spans="1:13" ht="18" customHeight="1" x14ac:dyDescent="0.25">
      <c r="B64" s="31">
        <v>44773</v>
      </c>
      <c r="C64" s="28">
        <v>90</v>
      </c>
      <c r="D64" s="28" t="s">
        <v>259</v>
      </c>
      <c r="E64" s="65" t="s">
        <v>260</v>
      </c>
      <c r="F64" s="28"/>
      <c r="G64" s="100" t="s">
        <v>261</v>
      </c>
      <c r="H64" s="100"/>
      <c r="I64" s="100"/>
      <c r="J64" s="27">
        <v>900</v>
      </c>
      <c r="K64" s="27"/>
    </row>
    <row r="65" spans="1:11" ht="18" customHeight="1" x14ac:dyDescent="0.25">
      <c r="B65" s="31">
        <v>44773</v>
      </c>
      <c r="C65" s="28">
        <v>90</v>
      </c>
      <c r="D65" s="28" t="s">
        <v>259</v>
      </c>
      <c r="E65" s="28">
        <v>1280</v>
      </c>
      <c r="F65" s="28"/>
      <c r="G65" s="100" t="s">
        <v>261</v>
      </c>
      <c r="H65" s="100"/>
      <c r="I65" s="100"/>
      <c r="J65" s="27"/>
      <c r="K65" s="27">
        <v>900</v>
      </c>
    </row>
    <row r="68" spans="1:11" ht="15.6" x14ac:dyDescent="0.25">
      <c r="B68" s="1" t="s">
        <v>262</v>
      </c>
    </row>
    <row r="69" spans="1:11" x14ac:dyDescent="0.25">
      <c r="A69" s="2" t="s">
        <v>13</v>
      </c>
      <c r="B69" s="2" t="s">
        <v>263</v>
      </c>
    </row>
    <row r="70" spans="1:11" ht="15.6" x14ac:dyDescent="0.25">
      <c r="B70" s="98" t="s">
        <v>128</v>
      </c>
      <c r="C70" s="99"/>
      <c r="D70" s="99"/>
      <c r="E70" s="99"/>
      <c r="F70" s="99"/>
      <c r="G70" s="99"/>
      <c r="H70" s="99"/>
      <c r="I70" s="99"/>
      <c r="J70" s="99"/>
      <c r="K70" s="15" t="s">
        <v>129</v>
      </c>
    </row>
    <row r="71" spans="1:11" ht="45" x14ac:dyDescent="0.25">
      <c r="B71" s="42" t="s">
        <v>10</v>
      </c>
      <c r="C71" s="42" t="s">
        <v>0</v>
      </c>
      <c r="D71" s="41" t="s">
        <v>18</v>
      </c>
      <c r="E71" s="42" t="s">
        <v>130</v>
      </c>
      <c r="F71" s="42" t="s">
        <v>19</v>
      </c>
      <c r="G71" s="95" t="s">
        <v>6</v>
      </c>
      <c r="H71" s="96"/>
      <c r="I71" s="97"/>
      <c r="J71" s="41" t="s">
        <v>11</v>
      </c>
      <c r="K71" s="42" t="s">
        <v>12</v>
      </c>
    </row>
    <row r="72" spans="1:11" ht="18" customHeight="1" x14ac:dyDescent="0.25">
      <c r="B72" s="31">
        <v>44866</v>
      </c>
      <c r="C72" s="28">
        <v>50</v>
      </c>
      <c r="D72" s="28" t="s">
        <v>264</v>
      </c>
      <c r="E72" s="65" t="s">
        <v>265</v>
      </c>
      <c r="F72" s="28"/>
      <c r="G72" s="100" t="s">
        <v>266</v>
      </c>
      <c r="H72" s="100"/>
      <c r="I72" s="100"/>
      <c r="J72" s="27">
        <v>270000</v>
      </c>
      <c r="K72" s="27"/>
    </row>
    <row r="73" spans="1:11" ht="18" customHeight="1" x14ac:dyDescent="0.25">
      <c r="B73" s="31">
        <v>44866</v>
      </c>
      <c r="C73" s="28">
        <v>50</v>
      </c>
      <c r="D73" s="28" t="s">
        <v>264</v>
      </c>
      <c r="E73" s="65" t="s">
        <v>254</v>
      </c>
      <c r="F73" s="28"/>
      <c r="G73" s="100" t="s">
        <v>267</v>
      </c>
      <c r="H73" s="100"/>
      <c r="I73" s="100"/>
      <c r="J73" s="27"/>
      <c r="K73" s="27">
        <v>240000</v>
      </c>
    </row>
    <row r="74" spans="1:11" ht="18" customHeight="1" x14ac:dyDescent="0.25">
      <c r="B74" s="31">
        <v>44866</v>
      </c>
      <c r="C74" s="28">
        <v>50</v>
      </c>
      <c r="D74" s="28" t="s">
        <v>264</v>
      </c>
      <c r="E74" s="65">
        <v>9100</v>
      </c>
      <c r="F74" s="65"/>
      <c r="G74" s="119" t="s">
        <v>268</v>
      </c>
      <c r="H74" s="120"/>
      <c r="I74" s="121"/>
      <c r="J74" s="27">
        <v>2400</v>
      </c>
      <c r="K74" s="27"/>
    </row>
    <row r="75" spans="1:11" ht="18" customHeight="1" x14ac:dyDescent="0.25">
      <c r="B75" s="31">
        <v>44866</v>
      </c>
      <c r="C75" s="28">
        <v>50</v>
      </c>
      <c r="D75" s="28" t="s">
        <v>264</v>
      </c>
      <c r="E75" s="65" t="s">
        <v>269</v>
      </c>
      <c r="F75" s="65" t="s">
        <v>270</v>
      </c>
      <c r="G75" s="119">
        <v>12687</v>
      </c>
      <c r="H75" s="120"/>
      <c r="I75" s="121"/>
      <c r="J75" s="27"/>
      <c r="K75" s="27">
        <v>32400</v>
      </c>
    </row>
    <row r="77" spans="1:11" x14ac:dyDescent="0.25">
      <c r="A77" s="2" t="s">
        <v>17</v>
      </c>
      <c r="B77" s="2" t="s">
        <v>271</v>
      </c>
    </row>
    <row r="78" spans="1:11" x14ac:dyDescent="0.25">
      <c r="B78" s="4" t="s">
        <v>272</v>
      </c>
    </row>
    <row r="80" spans="1:11" x14ac:dyDescent="0.25">
      <c r="A80" s="2" t="s">
        <v>14</v>
      </c>
      <c r="B80" s="2" t="s">
        <v>273</v>
      </c>
    </row>
    <row r="81" spans="2:11" ht="15.6" x14ac:dyDescent="0.25">
      <c r="B81" s="98" t="s">
        <v>128</v>
      </c>
      <c r="C81" s="99"/>
      <c r="D81" s="99"/>
      <c r="E81" s="99"/>
      <c r="F81" s="99"/>
      <c r="G81" s="99"/>
      <c r="H81" s="99"/>
      <c r="I81" s="99"/>
      <c r="J81" s="99"/>
      <c r="K81" s="15" t="s">
        <v>129</v>
      </c>
    </row>
    <row r="82" spans="2:11" ht="45" x14ac:dyDescent="0.25">
      <c r="B82" s="42" t="s">
        <v>10</v>
      </c>
      <c r="C82" s="42" t="s">
        <v>0</v>
      </c>
      <c r="D82" s="41" t="s">
        <v>18</v>
      </c>
      <c r="E82" s="42" t="s">
        <v>130</v>
      </c>
      <c r="F82" s="42" t="s">
        <v>19</v>
      </c>
      <c r="G82" s="95" t="s">
        <v>6</v>
      </c>
      <c r="H82" s="96"/>
      <c r="I82" s="97"/>
      <c r="J82" s="41" t="s">
        <v>11</v>
      </c>
      <c r="K82" s="42" t="s">
        <v>12</v>
      </c>
    </row>
    <row r="83" spans="2:11" ht="18" customHeight="1" x14ac:dyDescent="0.25">
      <c r="B83" s="31">
        <v>44895</v>
      </c>
      <c r="C83" s="28">
        <v>90</v>
      </c>
      <c r="D83" s="28" t="s">
        <v>274</v>
      </c>
      <c r="E83" s="65" t="s">
        <v>260</v>
      </c>
      <c r="F83" s="28"/>
      <c r="G83" s="100" t="s">
        <v>275</v>
      </c>
      <c r="H83" s="100"/>
      <c r="I83" s="100"/>
      <c r="J83" s="27">
        <v>800</v>
      </c>
      <c r="K83" s="27"/>
    </row>
    <row r="84" spans="2:11" ht="18" customHeight="1" x14ac:dyDescent="0.25">
      <c r="B84" s="31">
        <v>44895</v>
      </c>
      <c r="C84" s="28">
        <v>90</v>
      </c>
      <c r="D84" s="28" t="s">
        <v>274</v>
      </c>
      <c r="E84" s="65" t="s">
        <v>276</v>
      </c>
      <c r="F84" s="28"/>
      <c r="G84" s="100" t="s">
        <v>275</v>
      </c>
      <c r="H84" s="100"/>
      <c r="I84" s="100"/>
      <c r="J84" s="27"/>
      <c r="K84" s="27">
        <v>800</v>
      </c>
    </row>
  </sheetData>
  <mergeCells count="42">
    <mergeCell ref="G83:I83"/>
    <mergeCell ref="G84:I84"/>
    <mergeCell ref="G72:I72"/>
    <mergeCell ref="G73:I73"/>
    <mergeCell ref="G74:I74"/>
    <mergeCell ref="G75:I75"/>
    <mergeCell ref="B81:J81"/>
    <mergeCell ref="G82:I82"/>
    <mergeCell ref="G71:I71"/>
    <mergeCell ref="B54:J54"/>
    <mergeCell ref="G55:I55"/>
    <mergeCell ref="G56:I56"/>
    <mergeCell ref="G57:I57"/>
    <mergeCell ref="G58:I58"/>
    <mergeCell ref="G59:I59"/>
    <mergeCell ref="B62:J62"/>
    <mergeCell ref="G63:I63"/>
    <mergeCell ref="G64:I64"/>
    <mergeCell ref="G65:I65"/>
    <mergeCell ref="B70:J70"/>
    <mergeCell ref="E50:F50"/>
    <mergeCell ref="G20:I20"/>
    <mergeCell ref="G21:I21"/>
    <mergeCell ref="G22:I22"/>
    <mergeCell ref="B28:J28"/>
    <mergeCell ref="G29:I29"/>
    <mergeCell ref="G30:I30"/>
    <mergeCell ref="G31:I31"/>
    <mergeCell ref="F35:K35"/>
    <mergeCell ref="H43:I43"/>
    <mergeCell ref="E48:F48"/>
    <mergeCell ref="E49:F49"/>
    <mergeCell ref="G19:I19"/>
    <mergeCell ref="B3:J3"/>
    <mergeCell ref="G4:I4"/>
    <mergeCell ref="G5:I5"/>
    <mergeCell ref="G6:I6"/>
    <mergeCell ref="B12:J12"/>
    <mergeCell ref="G13:I13"/>
    <mergeCell ref="G14:I14"/>
    <mergeCell ref="G15:I15"/>
    <mergeCell ref="B18:J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AD354-D84D-4D68-8546-B37554D91A7D}">
  <dimension ref="A1:K62"/>
  <sheetViews>
    <sheetView showGridLines="0" workbookViewId="0">
      <selection activeCell="A65" sqref="A65:XFD278"/>
    </sheetView>
  </sheetViews>
  <sheetFormatPr defaultRowHeight="15" x14ac:dyDescent="0.25"/>
  <cols>
    <col min="1" max="1" width="2.88671875" style="2" customWidth="1"/>
    <col min="2" max="2" width="14.21875" style="4" customWidth="1"/>
    <col min="3" max="3" width="15" style="4" customWidth="1"/>
    <col min="4" max="4" width="11.21875" style="4" customWidth="1"/>
    <col min="5" max="5" width="11.33203125" style="4" customWidth="1"/>
    <col min="6" max="6" width="12.5546875" style="4" customWidth="1"/>
    <col min="7" max="7" width="13" style="4" customWidth="1"/>
    <col min="8" max="8" width="12.88671875" style="4" customWidth="1"/>
    <col min="9" max="9" width="11.109375" style="4" customWidth="1"/>
    <col min="10" max="10" width="14" style="4" customWidth="1"/>
    <col min="11" max="11" width="13.33203125" style="4" customWidth="1"/>
    <col min="12" max="12" width="11.5546875" style="4" customWidth="1"/>
    <col min="13" max="13" width="10.77734375" style="4" customWidth="1"/>
    <col min="14" max="14" width="2.44140625" style="4" customWidth="1"/>
    <col min="15" max="16384" width="8.88671875" style="4"/>
  </cols>
  <sheetData>
    <row r="1" spans="1:11" ht="15.6" x14ac:dyDescent="0.25">
      <c r="B1" s="1" t="s">
        <v>277</v>
      </c>
    </row>
    <row r="2" spans="1:11" x14ac:dyDescent="0.25">
      <c r="A2" s="2" t="s">
        <v>13</v>
      </c>
      <c r="B2" s="2" t="s">
        <v>278</v>
      </c>
    </row>
    <row r="3" spans="1:11" ht="15.6" x14ac:dyDescent="0.25">
      <c r="B3" s="98" t="s">
        <v>128</v>
      </c>
      <c r="C3" s="99"/>
      <c r="D3" s="99"/>
      <c r="E3" s="99"/>
      <c r="F3" s="99"/>
      <c r="G3" s="99"/>
      <c r="H3" s="99"/>
      <c r="I3" s="99"/>
      <c r="J3" s="99"/>
      <c r="K3" s="15" t="s">
        <v>129</v>
      </c>
    </row>
    <row r="4" spans="1:11" ht="45" x14ac:dyDescent="0.25">
      <c r="B4" s="42" t="s">
        <v>10</v>
      </c>
      <c r="C4" s="42" t="s">
        <v>0</v>
      </c>
      <c r="D4" s="41" t="s">
        <v>18</v>
      </c>
      <c r="E4" s="42" t="s">
        <v>130</v>
      </c>
      <c r="F4" s="42" t="s">
        <v>19</v>
      </c>
      <c r="G4" s="95" t="s">
        <v>6</v>
      </c>
      <c r="H4" s="96"/>
      <c r="I4" s="97"/>
      <c r="J4" s="41" t="s">
        <v>11</v>
      </c>
      <c r="K4" s="42" t="s">
        <v>12</v>
      </c>
    </row>
    <row r="5" spans="1:11" ht="18" customHeight="1" x14ac:dyDescent="0.25">
      <c r="B5" s="31">
        <v>44592</v>
      </c>
      <c r="C5" s="28">
        <v>90</v>
      </c>
      <c r="D5" s="28" t="s">
        <v>279</v>
      </c>
      <c r="E5" s="65" t="s">
        <v>280</v>
      </c>
      <c r="F5" s="28"/>
      <c r="G5" s="100" t="s">
        <v>281</v>
      </c>
      <c r="H5" s="100"/>
      <c r="I5" s="100"/>
      <c r="J5" s="27">
        <v>1500</v>
      </c>
      <c r="K5" s="27"/>
    </row>
    <row r="6" spans="1:11" ht="18" customHeight="1" x14ac:dyDescent="0.25">
      <c r="B6" s="31">
        <v>44592</v>
      </c>
      <c r="C6" s="28">
        <v>90</v>
      </c>
      <c r="D6" s="28" t="s">
        <v>279</v>
      </c>
      <c r="E6" s="65" t="s">
        <v>282</v>
      </c>
      <c r="F6" s="28"/>
      <c r="G6" s="100" t="s">
        <v>281</v>
      </c>
      <c r="H6" s="100"/>
      <c r="I6" s="100"/>
      <c r="J6" s="27"/>
      <c r="K6" s="27">
        <v>1500</v>
      </c>
    </row>
    <row r="8" spans="1:11" x14ac:dyDescent="0.25">
      <c r="A8" s="2" t="s">
        <v>17</v>
      </c>
      <c r="B8" s="2" t="s">
        <v>283</v>
      </c>
    </row>
    <row r="9" spans="1:11" ht="15.6" x14ac:dyDescent="0.25">
      <c r="B9" s="98" t="s">
        <v>128</v>
      </c>
      <c r="C9" s="99"/>
      <c r="D9" s="99"/>
      <c r="E9" s="99"/>
      <c r="F9" s="99"/>
      <c r="G9" s="99"/>
      <c r="H9" s="99"/>
      <c r="I9" s="99"/>
      <c r="J9" s="99"/>
      <c r="K9" s="15" t="s">
        <v>129</v>
      </c>
    </row>
    <row r="10" spans="1:11" ht="45" x14ac:dyDescent="0.25">
      <c r="B10" s="42" t="s">
        <v>10</v>
      </c>
      <c r="C10" s="42" t="s">
        <v>0</v>
      </c>
      <c r="D10" s="41" t="s">
        <v>18</v>
      </c>
      <c r="E10" s="42" t="s">
        <v>130</v>
      </c>
      <c r="F10" s="42" t="s">
        <v>19</v>
      </c>
      <c r="G10" s="95" t="s">
        <v>6</v>
      </c>
      <c r="H10" s="96"/>
      <c r="I10" s="97"/>
      <c r="J10" s="41" t="s">
        <v>11</v>
      </c>
      <c r="K10" s="42" t="s">
        <v>12</v>
      </c>
    </row>
    <row r="11" spans="1:11" ht="18" customHeight="1" x14ac:dyDescent="0.25">
      <c r="B11" s="31">
        <v>44743</v>
      </c>
      <c r="C11" s="28">
        <v>50</v>
      </c>
      <c r="D11" s="28" t="s">
        <v>132</v>
      </c>
      <c r="E11" s="65" t="s">
        <v>282</v>
      </c>
      <c r="F11" s="28"/>
      <c r="G11" s="100" t="s">
        <v>284</v>
      </c>
      <c r="H11" s="100"/>
      <c r="I11" s="100"/>
      <c r="J11" s="27">
        <v>79000</v>
      </c>
      <c r="K11" s="27"/>
    </row>
    <row r="12" spans="1:11" ht="18" customHeight="1" x14ac:dyDescent="0.25">
      <c r="B12" s="31">
        <v>44743</v>
      </c>
      <c r="C12" s="28">
        <v>50</v>
      </c>
      <c r="D12" s="28" t="s">
        <v>132</v>
      </c>
      <c r="E12" s="65" t="s">
        <v>280</v>
      </c>
      <c r="F12" s="28"/>
      <c r="G12" s="100" t="str">
        <f>G11</f>
        <v>Schilderbeurt</v>
      </c>
      <c r="H12" s="100"/>
      <c r="I12" s="100"/>
      <c r="J12" s="27">
        <v>1000</v>
      </c>
      <c r="K12" s="27"/>
    </row>
    <row r="13" spans="1:11" ht="18" customHeight="1" x14ac:dyDescent="0.25">
      <c r="B13" s="31">
        <v>44743</v>
      </c>
      <c r="C13" s="28">
        <v>50</v>
      </c>
      <c r="D13" s="28" t="s">
        <v>132</v>
      </c>
      <c r="E13" s="65">
        <v>1600</v>
      </c>
      <c r="F13" s="65"/>
      <c r="G13" s="119" t="s">
        <v>285</v>
      </c>
      <c r="H13" s="120"/>
      <c r="I13" s="121"/>
      <c r="J13" s="27">
        <v>16800</v>
      </c>
      <c r="K13" s="27"/>
    </row>
    <row r="14" spans="1:11" s="2" customFormat="1" ht="18" customHeight="1" x14ac:dyDescent="0.3">
      <c r="B14" s="31">
        <v>44743</v>
      </c>
      <c r="C14" s="28">
        <v>50</v>
      </c>
      <c r="D14" s="28" t="s">
        <v>132</v>
      </c>
      <c r="E14" s="65" t="s">
        <v>269</v>
      </c>
      <c r="F14" s="65" t="s">
        <v>286</v>
      </c>
      <c r="G14" s="119">
        <v>22128</v>
      </c>
      <c r="H14" s="120"/>
      <c r="I14" s="121"/>
      <c r="J14" s="27"/>
      <c r="K14" s="27">
        <v>96800</v>
      </c>
    </row>
    <row r="15" spans="1:11" x14ac:dyDescent="0.25">
      <c r="B15" s="4" t="s">
        <v>287</v>
      </c>
    </row>
    <row r="17" spans="1:11" x14ac:dyDescent="0.25">
      <c r="A17" s="2" t="s">
        <v>14</v>
      </c>
      <c r="B17" s="16" t="s">
        <v>288</v>
      </c>
    </row>
    <row r="18" spans="1:11" x14ac:dyDescent="0.25">
      <c r="B18" s="4" t="s">
        <v>289</v>
      </c>
    </row>
    <row r="20" spans="1:11" x14ac:dyDescent="0.25">
      <c r="A20" s="2" t="s">
        <v>15</v>
      </c>
      <c r="B20" s="2" t="s">
        <v>290</v>
      </c>
    </row>
    <row r="21" spans="1:11" ht="15.6" x14ac:dyDescent="0.25">
      <c r="B21" s="98" t="s">
        <v>128</v>
      </c>
      <c r="C21" s="99"/>
      <c r="D21" s="99"/>
      <c r="E21" s="99"/>
      <c r="F21" s="99"/>
      <c r="G21" s="99"/>
      <c r="H21" s="99"/>
      <c r="I21" s="99"/>
      <c r="J21" s="99"/>
      <c r="K21" s="15" t="s">
        <v>129</v>
      </c>
    </row>
    <row r="22" spans="1:11" ht="45" x14ac:dyDescent="0.25">
      <c r="B22" s="42" t="s">
        <v>10</v>
      </c>
      <c r="C22" s="42" t="s">
        <v>0</v>
      </c>
      <c r="D22" s="41" t="s">
        <v>18</v>
      </c>
      <c r="E22" s="42" t="s">
        <v>130</v>
      </c>
      <c r="F22" s="42" t="s">
        <v>19</v>
      </c>
      <c r="G22" s="95" t="s">
        <v>6</v>
      </c>
      <c r="H22" s="96"/>
      <c r="I22" s="97"/>
      <c r="J22" s="41" t="s">
        <v>11</v>
      </c>
      <c r="K22" s="42" t="s">
        <v>12</v>
      </c>
    </row>
    <row r="23" spans="1:11" ht="18" customHeight="1" x14ac:dyDescent="0.25">
      <c r="B23" s="31">
        <v>44773</v>
      </c>
      <c r="C23" s="28">
        <v>90</v>
      </c>
      <c r="D23" s="28" t="s">
        <v>131</v>
      </c>
      <c r="E23" s="65" t="s">
        <v>280</v>
      </c>
      <c r="F23" s="28"/>
      <c r="G23" s="100" t="s">
        <v>281</v>
      </c>
      <c r="H23" s="100"/>
      <c r="I23" s="100"/>
      <c r="J23" s="27">
        <v>1750</v>
      </c>
      <c r="K23" s="27"/>
    </row>
    <row r="24" spans="1:11" ht="18" customHeight="1" x14ac:dyDescent="0.25">
      <c r="B24" s="31">
        <v>44773</v>
      </c>
      <c r="C24" s="28">
        <v>90</v>
      </c>
      <c r="D24" s="28" t="s">
        <v>131</v>
      </c>
      <c r="E24" s="65" t="s">
        <v>282</v>
      </c>
      <c r="F24" s="28"/>
      <c r="G24" s="100" t="s">
        <v>281</v>
      </c>
      <c r="H24" s="100"/>
      <c r="I24" s="100"/>
      <c r="J24" s="27"/>
      <c r="K24" s="27">
        <v>1750</v>
      </c>
    </row>
    <row r="27" spans="1:11" ht="15.6" x14ac:dyDescent="0.25">
      <c r="B27" s="1" t="s">
        <v>291</v>
      </c>
    </row>
    <row r="28" spans="1:11" x14ac:dyDescent="0.25">
      <c r="B28" s="2" t="s">
        <v>292</v>
      </c>
    </row>
    <row r="29" spans="1:11" ht="15.6" x14ac:dyDescent="0.25">
      <c r="B29" s="98" t="s">
        <v>128</v>
      </c>
      <c r="C29" s="99"/>
      <c r="D29" s="99"/>
      <c r="E29" s="99"/>
      <c r="F29" s="99"/>
      <c r="G29" s="99"/>
      <c r="H29" s="99"/>
      <c r="I29" s="99"/>
      <c r="J29" s="99"/>
      <c r="K29" s="15" t="s">
        <v>129</v>
      </c>
    </row>
    <row r="30" spans="1:11" ht="45" x14ac:dyDescent="0.25">
      <c r="B30" s="42" t="s">
        <v>10</v>
      </c>
      <c r="C30" s="42" t="s">
        <v>0</v>
      </c>
      <c r="D30" s="41" t="s">
        <v>18</v>
      </c>
      <c r="E30" s="42" t="s">
        <v>130</v>
      </c>
      <c r="F30" s="42" t="s">
        <v>19</v>
      </c>
      <c r="G30" s="95" t="s">
        <v>6</v>
      </c>
      <c r="H30" s="96"/>
      <c r="I30" s="97"/>
      <c r="J30" s="41" t="s">
        <v>11</v>
      </c>
      <c r="K30" s="42" t="s">
        <v>12</v>
      </c>
    </row>
    <row r="31" spans="1:11" ht="18" customHeight="1" x14ac:dyDescent="0.25">
      <c r="B31" s="31">
        <v>44745</v>
      </c>
      <c r="C31" s="28">
        <v>50</v>
      </c>
      <c r="D31" s="28" t="s">
        <v>140</v>
      </c>
      <c r="E31" s="65" t="s">
        <v>282</v>
      </c>
      <c r="F31" s="28"/>
      <c r="G31" s="100" t="s">
        <v>293</v>
      </c>
      <c r="H31" s="100"/>
      <c r="I31" s="100"/>
      <c r="J31" s="27">
        <v>5900</v>
      </c>
      <c r="K31" s="27"/>
    </row>
    <row r="32" spans="1:11" ht="18" customHeight="1" x14ac:dyDescent="0.25">
      <c r="B32" s="31">
        <v>44745</v>
      </c>
      <c r="C32" s="28">
        <v>50</v>
      </c>
      <c r="D32" s="28" t="s">
        <v>140</v>
      </c>
      <c r="E32" s="28">
        <v>4300</v>
      </c>
      <c r="F32" s="28"/>
      <c r="G32" s="100" t="s">
        <v>293</v>
      </c>
      <c r="H32" s="100"/>
      <c r="I32" s="100"/>
      <c r="J32" s="27">
        <v>100</v>
      </c>
      <c r="K32" s="27"/>
    </row>
    <row r="33" spans="1:11" ht="18" customHeight="1" x14ac:dyDescent="0.25">
      <c r="B33" s="31">
        <v>44745</v>
      </c>
      <c r="C33" s="28">
        <v>50</v>
      </c>
      <c r="D33" s="28" t="s">
        <v>140</v>
      </c>
      <c r="E33" s="65" t="s">
        <v>146</v>
      </c>
      <c r="F33" s="28"/>
      <c r="G33" s="100" t="s">
        <v>293</v>
      </c>
      <c r="H33" s="100"/>
      <c r="I33" s="100"/>
      <c r="J33" s="27">
        <v>2420</v>
      </c>
      <c r="K33" s="21"/>
    </row>
    <row r="34" spans="1:11" ht="18" customHeight="1" x14ac:dyDescent="0.25">
      <c r="B34" s="31">
        <v>44745</v>
      </c>
      <c r="C34" s="28">
        <v>50</v>
      </c>
      <c r="D34" s="28" t="s">
        <v>140</v>
      </c>
      <c r="E34" s="65">
        <v>1600</v>
      </c>
      <c r="F34" s="65"/>
      <c r="G34" s="119" t="s">
        <v>294</v>
      </c>
      <c r="H34" s="120"/>
      <c r="I34" s="121"/>
      <c r="J34" s="27">
        <v>1260</v>
      </c>
      <c r="K34" s="27"/>
    </row>
    <row r="35" spans="1:11" ht="18" customHeight="1" x14ac:dyDescent="0.25">
      <c r="B35" s="31">
        <v>44745</v>
      </c>
      <c r="C35" s="28">
        <v>50</v>
      </c>
      <c r="D35" s="28" t="s">
        <v>140</v>
      </c>
      <c r="E35" s="65" t="s">
        <v>269</v>
      </c>
      <c r="F35" s="65" t="s">
        <v>295</v>
      </c>
      <c r="G35" s="119">
        <v>22136</v>
      </c>
      <c r="H35" s="120"/>
      <c r="I35" s="121"/>
      <c r="J35" s="27"/>
      <c r="K35" s="27">
        <v>9680</v>
      </c>
    </row>
    <row r="36" spans="1:11" x14ac:dyDescent="0.25">
      <c r="B36" s="4" t="s">
        <v>296</v>
      </c>
    </row>
    <row r="37" spans="1:11" x14ac:dyDescent="0.25">
      <c r="B37" s="4" t="s">
        <v>297</v>
      </c>
    </row>
    <row r="40" spans="1:11" ht="15.6" x14ac:dyDescent="0.25">
      <c r="B40" s="1" t="s">
        <v>298</v>
      </c>
    </row>
    <row r="41" spans="1:11" x14ac:dyDescent="0.25">
      <c r="A41" s="2" t="s">
        <v>13</v>
      </c>
      <c r="B41" s="2" t="s">
        <v>299</v>
      </c>
    </row>
    <row r="42" spans="1:11" ht="18" customHeight="1" x14ac:dyDescent="0.25">
      <c r="B42" s="84" t="s">
        <v>300</v>
      </c>
      <c r="C42" s="84"/>
      <c r="D42" s="133" t="s">
        <v>147</v>
      </c>
      <c r="E42" s="134"/>
    </row>
    <row r="43" spans="1:11" ht="18" customHeight="1" x14ac:dyDescent="0.25">
      <c r="B43" s="64" t="s">
        <v>301</v>
      </c>
      <c r="C43" s="85">
        <v>44742</v>
      </c>
      <c r="D43" s="64"/>
      <c r="E43" s="64"/>
    </row>
    <row r="44" spans="1:11" ht="18" customHeight="1" x14ac:dyDescent="0.25">
      <c r="B44" s="64" t="s">
        <v>302</v>
      </c>
      <c r="C44" s="119" t="s">
        <v>303</v>
      </c>
      <c r="D44" s="120"/>
      <c r="E44" s="121"/>
    </row>
    <row r="45" spans="1:11" ht="18" customHeight="1" x14ac:dyDescent="0.25">
      <c r="B45" s="64" t="s">
        <v>304</v>
      </c>
      <c r="C45" s="86" t="s">
        <v>305</v>
      </c>
      <c r="D45" s="87" t="s">
        <v>306</v>
      </c>
      <c r="E45" s="84" t="s">
        <v>307</v>
      </c>
    </row>
    <row r="46" spans="1:11" ht="18" customHeight="1" x14ac:dyDescent="0.25">
      <c r="B46" s="64"/>
      <c r="C46" s="88" t="s">
        <v>308</v>
      </c>
      <c r="D46" s="89">
        <v>-1</v>
      </c>
      <c r="E46" s="90">
        <v>45</v>
      </c>
    </row>
    <row r="47" spans="1:11" ht="18" customHeight="1" x14ac:dyDescent="0.25">
      <c r="B47" s="64"/>
      <c r="C47" s="91" t="s">
        <v>309</v>
      </c>
      <c r="D47" s="92">
        <v>0</v>
      </c>
      <c r="E47" s="90"/>
    </row>
    <row r="48" spans="1:11" ht="18" customHeight="1" x14ac:dyDescent="0.25">
      <c r="B48" s="64"/>
      <c r="C48" s="91" t="s">
        <v>310</v>
      </c>
      <c r="D48" s="92">
        <v>0</v>
      </c>
      <c r="E48" s="90"/>
    </row>
    <row r="49" spans="1:11" ht="18" customHeight="1" x14ac:dyDescent="0.25">
      <c r="B49" s="64"/>
      <c r="C49" s="64"/>
      <c r="D49" s="64" t="s">
        <v>165</v>
      </c>
      <c r="E49" s="93">
        <f>SUM(E46:E48)</f>
        <v>45</v>
      </c>
    </row>
    <row r="50" spans="1:11" ht="18" customHeight="1" x14ac:dyDescent="0.25">
      <c r="B50" s="64"/>
      <c r="C50" s="84" t="s">
        <v>311</v>
      </c>
      <c r="D50" s="64"/>
      <c r="E50" s="93"/>
    </row>
    <row r="51" spans="1:11" ht="18" customHeight="1" x14ac:dyDescent="0.25">
      <c r="B51" s="64"/>
      <c r="C51" s="88" t="s">
        <v>308</v>
      </c>
      <c r="D51" s="64">
        <v>0</v>
      </c>
      <c r="E51" s="93"/>
    </row>
    <row r="52" spans="1:11" ht="18" customHeight="1" x14ac:dyDescent="0.25">
      <c r="B52" s="64"/>
      <c r="C52" s="91" t="s">
        <v>309</v>
      </c>
      <c r="D52" s="64">
        <v>0</v>
      </c>
      <c r="E52" s="93"/>
    </row>
    <row r="53" spans="1:11" ht="18" customHeight="1" x14ac:dyDescent="0.25">
      <c r="B53" s="64"/>
      <c r="C53" s="91" t="s">
        <v>310</v>
      </c>
      <c r="D53" s="64">
        <v>-1</v>
      </c>
      <c r="E53" s="93">
        <v>55</v>
      </c>
    </row>
    <row r="54" spans="1:11" ht="18" customHeight="1" x14ac:dyDescent="0.25">
      <c r="B54" s="64"/>
      <c r="C54" s="64"/>
      <c r="D54" s="64" t="s">
        <v>165</v>
      </c>
      <c r="E54" s="90">
        <v>55</v>
      </c>
    </row>
    <row r="56" spans="1:11" x14ac:dyDescent="0.25">
      <c r="A56" s="2" t="s">
        <v>17</v>
      </c>
      <c r="B56" s="2" t="s">
        <v>312</v>
      </c>
    </row>
    <row r="57" spans="1:11" ht="15.6" x14ac:dyDescent="0.25">
      <c r="B57" s="98" t="s">
        <v>128</v>
      </c>
      <c r="C57" s="99"/>
      <c r="D57" s="99"/>
      <c r="E57" s="99"/>
      <c r="F57" s="99"/>
      <c r="G57" s="99"/>
      <c r="H57" s="99"/>
      <c r="I57" s="99"/>
      <c r="J57" s="99"/>
      <c r="K57" s="15" t="s">
        <v>129</v>
      </c>
    </row>
    <row r="58" spans="1:11" ht="45" x14ac:dyDescent="0.25">
      <c r="B58" s="42" t="s">
        <v>10</v>
      </c>
      <c r="C58" s="42" t="s">
        <v>0</v>
      </c>
      <c r="D58" s="41" t="s">
        <v>18</v>
      </c>
      <c r="E58" s="42" t="s">
        <v>130</v>
      </c>
      <c r="F58" s="42" t="s">
        <v>19</v>
      </c>
      <c r="G58" s="95" t="s">
        <v>6</v>
      </c>
      <c r="H58" s="96"/>
      <c r="I58" s="97"/>
      <c r="J58" s="41" t="s">
        <v>11</v>
      </c>
      <c r="K58" s="42" t="s">
        <v>12</v>
      </c>
    </row>
    <row r="59" spans="1:11" ht="18" customHeight="1" x14ac:dyDescent="0.25">
      <c r="B59" s="31">
        <v>44742</v>
      </c>
      <c r="C59" s="28" t="s">
        <v>147</v>
      </c>
      <c r="D59" s="28">
        <v>90</v>
      </c>
      <c r="E59" s="65" t="s">
        <v>313</v>
      </c>
      <c r="F59" s="28">
        <v>30010</v>
      </c>
      <c r="G59" s="100" t="s">
        <v>314</v>
      </c>
      <c r="H59" s="100"/>
      <c r="I59" s="100"/>
      <c r="J59" s="27"/>
      <c r="K59" s="27">
        <v>45</v>
      </c>
    </row>
    <row r="60" spans="1:11" ht="18" customHeight="1" x14ac:dyDescent="0.25">
      <c r="B60" s="31">
        <v>44742</v>
      </c>
      <c r="C60" s="28" t="s">
        <v>147</v>
      </c>
      <c r="D60" s="28">
        <v>90</v>
      </c>
      <c r="E60" s="28">
        <v>4960</v>
      </c>
      <c r="F60" s="28"/>
      <c r="G60" s="100" t="s">
        <v>315</v>
      </c>
      <c r="H60" s="100"/>
      <c r="I60" s="100"/>
      <c r="J60" s="27">
        <v>45</v>
      </c>
      <c r="K60" s="27"/>
    </row>
    <row r="61" spans="1:11" ht="18" customHeight="1" x14ac:dyDescent="0.25">
      <c r="B61" s="31">
        <v>44742</v>
      </c>
      <c r="C61" s="28" t="s">
        <v>147</v>
      </c>
      <c r="D61" s="28">
        <v>90</v>
      </c>
      <c r="E61" s="65" t="s">
        <v>313</v>
      </c>
      <c r="F61" s="28">
        <v>30012</v>
      </c>
      <c r="G61" s="100" t="s">
        <v>311</v>
      </c>
      <c r="H61" s="100"/>
      <c r="I61" s="100"/>
      <c r="J61" s="27"/>
      <c r="K61" s="21">
        <v>55</v>
      </c>
    </row>
    <row r="62" spans="1:11" ht="18" customHeight="1" x14ac:dyDescent="0.25">
      <c r="B62" s="31">
        <v>44742</v>
      </c>
      <c r="C62" s="28" t="s">
        <v>147</v>
      </c>
      <c r="D62" s="28">
        <v>90</v>
      </c>
      <c r="E62" s="65" t="s">
        <v>316</v>
      </c>
      <c r="F62" s="65"/>
      <c r="G62" s="119" t="s">
        <v>311</v>
      </c>
      <c r="H62" s="120"/>
      <c r="I62" s="121"/>
      <c r="J62" s="27">
        <v>55</v>
      </c>
      <c r="K62" s="27"/>
    </row>
  </sheetData>
  <mergeCells count="29">
    <mergeCell ref="G62:I62"/>
    <mergeCell ref="C44:E44"/>
    <mergeCell ref="B57:J57"/>
    <mergeCell ref="G58:I58"/>
    <mergeCell ref="G59:I59"/>
    <mergeCell ref="G60:I60"/>
    <mergeCell ref="G61:I61"/>
    <mergeCell ref="D42:E42"/>
    <mergeCell ref="B21:J21"/>
    <mergeCell ref="G22:I22"/>
    <mergeCell ref="G23:I23"/>
    <mergeCell ref="G24:I24"/>
    <mergeCell ref="B29:J29"/>
    <mergeCell ref="G30:I30"/>
    <mergeCell ref="G31:I31"/>
    <mergeCell ref="G32:I32"/>
    <mergeCell ref="G33:I33"/>
    <mergeCell ref="G34:I34"/>
    <mergeCell ref="G35:I35"/>
    <mergeCell ref="G14:I14"/>
    <mergeCell ref="B3:J3"/>
    <mergeCell ref="G4:I4"/>
    <mergeCell ref="G5:I5"/>
    <mergeCell ref="G6:I6"/>
    <mergeCell ref="B9:J9"/>
    <mergeCell ref="G10:I10"/>
    <mergeCell ref="G11:I11"/>
    <mergeCell ref="G12:I12"/>
    <mergeCell ref="G13:I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0D68-DC03-4B83-8996-927BA20A3A51}">
  <dimension ref="A1:H63"/>
  <sheetViews>
    <sheetView showGridLines="0" topLeftCell="A5" workbookViewId="0">
      <selection activeCell="B15" sqref="B15"/>
    </sheetView>
  </sheetViews>
  <sheetFormatPr defaultRowHeight="15" x14ac:dyDescent="0.25"/>
  <cols>
    <col min="1" max="1" width="2.88671875" style="2" customWidth="1"/>
    <col min="2" max="2" width="14.21875" style="4" customWidth="1"/>
    <col min="3" max="3" width="15" style="4" customWidth="1"/>
    <col min="4" max="4" width="11.21875" style="4" customWidth="1"/>
    <col min="5" max="5" width="11.33203125" style="4" customWidth="1"/>
    <col min="6" max="6" width="12.5546875" style="4" customWidth="1"/>
    <col min="7" max="7" width="13" style="4" customWidth="1"/>
    <col min="8" max="8" width="12.88671875" style="4" customWidth="1"/>
    <col min="9" max="9" width="11.109375" style="4" customWidth="1"/>
    <col min="10" max="10" width="14" style="4" customWidth="1"/>
    <col min="11" max="11" width="13.33203125" style="4" customWidth="1"/>
    <col min="12" max="12" width="11.5546875" style="4" customWidth="1"/>
    <col min="13" max="13" width="10.77734375" style="4" customWidth="1"/>
    <col min="14" max="14" width="2.44140625" style="4" customWidth="1"/>
    <col min="15" max="16384" width="8.88671875" style="4"/>
  </cols>
  <sheetData>
    <row r="1" spans="2:8" ht="15.6" x14ac:dyDescent="0.25">
      <c r="B1" s="1" t="s">
        <v>317</v>
      </c>
    </row>
    <row r="2" spans="2:8" ht="15.6" x14ac:dyDescent="0.25">
      <c r="B2" s="2" t="s">
        <v>318</v>
      </c>
    </row>
    <row r="3" spans="2:8" ht="15.6" x14ac:dyDescent="0.25">
      <c r="B3" s="45" t="s">
        <v>128</v>
      </c>
      <c r="C3" s="46"/>
      <c r="D3" s="46"/>
      <c r="E3" s="46"/>
      <c r="F3" s="46"/>
      <c r="G3" s="46"/>
      <c r="H3" s="15" t="s">
        <v>129</v>
      </c>
    </row>
    <row r="4" spans="2:8" ht="30" x14ac:dyDescent="0.25">
      <c r="B4" s="42" t="s">
        <v>130</v>
      </c>
      <c r="C4" s="42" t="s">
        <v>19</v>
      </c>
      <c r="D4" s="95" t="s">
        <v>6</v>
      </c>
      <c r="E4" s="96"/>
      <c r="F4" s="97"/>
      <c r="G4" s="41" t="s">
        <v>11</v>
      </c>
      <c r="H4" s="42" t="s">
        <v>12</v>
      </c>
    </row>
    <row r="5" spans="2:8" ht="18" customHeight="1" x14ac:dyDescent="0.25">
      <c r="B5" s="65" t="s">
        <v>280</v>
      </c>
      <c r="C5" s="28"/>
      <c r="D5" s="100" t="s">
        <v>319</v>
      </c>
      <c r="E5" s="100"/>
      <c r="F5" s="100"/>
      <c r="G5" s="27">
        <v>4333.33</v>
      </c>
      <c r="H5" s="27"/>
    </row>
    <row r="6" spans="2:8" ht="18" customHeight="1" x14ac:dyDescent="0.25">
      <c r="B6" s="65" t="s">
        <v>282</v>
      </c>
      <c r="C6" s="28"/>
      <c r="D6" s="100" t="s">
        <v>319</v>
      </c>
      <c r="E6" s="100"/>
      <c r="F6" s="100"/>
      <c r="G6" s="27"/>
      <c r="H6" s="27">
        <v>4333.33</v>
      </c>
    </row>
    <row r="7" spans="2:8" ht="18" customHeight="1" x14ac:dyDescent="0.25">
      <c r="B7" s="94" t="s">
        <v>117</v>
      </c>
      <c r="C7" s="11"/>
      <c r="D7" s="12"/>
      <c r="E7" s="12"/>
      <c r="F7" s="12"/>
      <c r="G7" s="63"/>
      <c r="H7" s="63"/>
    </row>
    <row r="8" spans="2:8" ht="34.200000000000003" customHeight="1" x14ac:dyDescent="0.25">
      <c r="B8" s="42" t="s">
        <v>130</v>
      </c>
      <c r="C8" s="42" t="s">
        <v>19</v>
      </c>
      <c r="D8" s="95" t="s">
        <v>6</v>
      </c>
      <c r="E8" s="96"/>
      <c r="F8" s="97"/>
      <c r="G8" s="41" t="s">
        <v>11</v>
      </c>
      <c r="H8" s="42" t="s">
        <v>12</v>
      </c>
    </row>
    <row r="9" spans="2:8" ht="18" customHeight="1" x14ac:dyDescent="0.25">
      <c r="B9" s="65" t="s">
        <v>282</v>
      </c>
      <c r="C9" s="28"/>
      <c r="D9" s="100" t="s">
        <v>320</v>
      </c>
      <c r="E9" s="100"/>
      <c r="F9" s="100"/>
      <c r="G9" s="27">
        <v>4000</v>
      </c>
      <c r="H9" s="27"/>
    </row>
    <row r="10" spans="2:8" ht="18" customHeight="1" x14ac:dyDescent="0.25">
      <c r="B10" s="65" t="s">
        <v>321</v>
      </c>
      <c r="C10" s="28"/>
      <c r="D10" s="100" t="s">
        <v>320</v>
      </c>
      <c r="E10" s="100"/>
      <c r="F10" s="100"/>
      <c r="G10" s="27">
        <v>840</v>
      </c>
      <c r="H10" s="27"/>
    </row>
    <row r="11" spans="2:8" ht="18" customHeight="1" x14ac:dyDescent="0.25">
      <c r="B11" s="65">
        <v>1400</v>
      </c>
      <c r="C11" s="65" t="s">
        <v>322</v>
      </c>
      <c r="D11" s="119">
        <v>1856</v>
      </c>
      <c r="E11" s="120"/>
      <c r="F11" s="121"/>
      <c r="G11" s="64"/>
      <c r="H11" s="27">
        <v>4840</v>
      </c>
    </row>
    <row r="14" spans="2:8" ht="15.6" x14ac:dyDescent="0.25">
      <c r="B14" s="1" t="s">
        <v>323</v>
      </c>
    </row>
    <row r="15" spans="2:8" x14ac:dyDescent="0.25">
      <c r="B15" s="2" t="s">
        <v>351</v>
      </c>
    </row>
    <row r="16" spans="2:8" ht="15" customHeight="1" x14ac:dyDescent="0.25">
      <c r="B16" s="108" t="s">
        <v>193</v>
      </c>
      <c r="C16" s="109"/>
      <c r="D16" s="109"/>
      <c r="E16" s="109"/>
      <c r="F16" s="109"/>
      <c r="G16" s="17" t="s">
        <v>119</v>
      </c>
    </row>
    <row r="17" spans="2:8" ht="15.6" x14ac:dyDescent="0.25">
      <c r="B17" s="18" t="s">
        <v>10</v>
      </c>
      <c r="C17" s="101" t="s">
        <v>6</v>
      </c>
      <c r="D17" s="102"/>
      <c r="E17" s="103"/>
      <c r="F17" s="18" t="s">
        <v>11</v>
      </c>
      <c r="G17" s="18" t="s">
        <v>12</v>
      </c>
    </row>
    <row r="18" spans="2:8" ht="18" customHeight="1" x14ac:dyDescent="0.25">
      <c r="B18" s="29">
        <v>44562</v>
      </c>
      <c r="C18" s="135" t="s">
        <v>194</v>
      </c>
      <c r="D18" s="126"/>
      <c r="E18" s="127"/>
      <c r="F18" s="27">
        <v>1000</v>
      </c>
      <c r="G18" s="27"/>
    </row>
    <row r="19" spans="2:8" ht="18" customHeight="1" x14ac:dyDescent="0.25">
      <c r="B19" s="29">
        <v>44651</v>
      </c>
      <c r="C19" s="136" t="s">
        <v>324</v>
      </c>
      <c r="D19" s="111"/>
      <c r="E19" s="112"/>
      <c r="F19" s="21"/>
      <c r="G19" s="27">
        <v>750</v>
      </c>
    </row>
    <row r="20" spans="2:8" ht="18" customHeight="1" x14ac:dyDescent="0.25">
      <c r="B20" s="29">
        <v>44682</v>
      </c>
      <c r="C20" s="136" t="s">
        <v>325</v>
      </c>
      <c r="D20" s="111"/>
      <c r="E20" s="112"/>
      <c r="F20" s="23">
        <v>3300</v>
      </c>
      <c r="G20" s="27"/>
    </row>
    <row r="21" spans="2:8" ht="18" customHeight="1" x14ac:dyDescent="0.25">
      <c r="B21" s="31">
        <v>44742</v>
      </c>
      <c r="C21" s="125" t="s">
        <v>186</v>
      </c>
      <c r="D21" s="126"/>
      <c r="E21" s="127"/>
      <c r="F21" s="21"/>
      <c r="G21" s="27">
        <v>800</v>
      </c>
    </row>
    <row r="22" spans="2:8" ht="18" customHeight="1" x14ac:dyDescent="0.25">
      <c r="B22" s="31">
        <v>44834</v>
      </c>
      <c r="C22" s="110" t="s">
        <v>187</v>
      </c>
      <c r="D22" s="111"/>
      <c r="E22" s="112"/>
      <c r="F22" s="21"/>
      <c r="G22" s="27">
        <v>825</v>
      </c>
    </row>
    <row r="23" spans="2:8" ht="18" customHeight="1" x14ac:dyDescent="0.25">
      <c r="B23" s="31">
        <v>44926</v>
      </c>
      <c r="C23" s="110" t="s">
        <v>188</v>
      </c>
      <c r="D23" s="111"/>
      <c r="E23" s="112"/>
      <c r="F23" s="21"/>
      <c r="G23" s="27">
        <v>825</v>
      </c>
    </row>
    <row r="24" spans="2:8" ht="18" customHeight="1" x14ac:dyDescent="0.25">
      <c r="B24" s="31">
        <v>44926</v>
      </c>
      <c r="C24" s="110" t="s">
        <v>195</v>
      </c>
      <c r="D24" s="111"/>
      <c r="E24" s="112"/>
      <c r="F24" s="21"/>
      <c r="G24" s="27">
        <v>1100</v>
      </c>
    </row>
    <row r="25" spans="2:8" ht="18" customHeight="1" x14ac:dyDescent="0.25">
      <c r="B25" s="31"/>
      <c r="C25" s="122"/>
      <c r="D25" s="123"/>
      <c r="E25" s="124"/>
      <c r="F25" s="78">
        <f>SUM(F18:F24)</f>
        <v>4300</v>
      </c>
      <c r="G25" s="78">
        <f>SUM(G18:G24)</f>
        <v>4300</v>
      </c>
    </row>
    <row r="28" spans="2:8" ht="15.6" x14ac:dyDescent="0.25">
      <c r="B28" s="1" t="s">
        <v>326</v>
      </c>
    </row>
    <row r="29" spans="2:8" ht="15.6" x14ac:dyDescent="0.25">
      <c r="B29" s="2" t="s">
        <v>327</v>
      </c>
    </row>
    <row r="30" spans="2:8" ht="15.6" x14ac:dyDescent="0.25">
      <c r="B30" s="45" t="s">
        <v>128</v>
      </c>
      <c r="C30" s="46"/>
      <c r="D30" s="46"/>
      <c r="E30" s="46"/>
      <c r="F30" s="46"/>
      <c r="G30" s="46"/>
      <c r="H30" s="15" t="s">
        <v>129</v>
      </c>
    </row>
    <row r="31" spans="2:8" ht="30" x14ac:dyDescent="0.25">
      <c r="B31" s="42" t="s">
        <v>130</v>
      </c>
      <c r="C31" s="42" t="s">
        <v>19</v>
      </c>
      <c r="D31" s="95" t="s">
        <v>6</v>
      </c>
      <c r="E31" s="96"/>
      <c r="F31" s="97"/>
      <c r="G31" s="41" t="s">
        <v>11</v>
      </c>
      <c r="H31" s="42" t="s">
        <v>12</v>
      </c>
    </row>
    <row r="32" spans="2:8" ht="18" customHeight="1" x14ac:dyDescent="0.25">
      <c r="B32" s="65" t="s">
        <v>254</v>
      </c>
      <c r="C32" s="28"/>
      <c r="D32" s="100" t="s">
        <v>255</v>
      </c>
      <c r="E32" s="100"/>
      <c r="F32" s="100"/>
      <c r="G32" s="27">
        <v>10000</v>
      </c>
      <c r="H32" s="27"/>
    </row>
    <row r="33" spans="2:8" ht="18" customHeight="1" x14ac:dyDescent="0.25">
      <c r="B33" s="65" t="s">
        <v>276</v>
      </c>
      <c r="C33" s="28"/>
      <c r="D33" s="110" t="s">
        <v>328</v>
      </c>
      <c r="E33" s="111"/>
      <c r="F33" s="112"/>
      <c r="G33" s="27">
        <v>5400</v>
      </c>
      <c r="H33" s="27"/>
    </row>
    <row r="34" spans="2:8" ht="18" customHeight="1" x14ac:dyDescent="0.25">
      <c r="B34" s="65" t="s">
        <v>329</v>
      </c>
      <c r="C34" s="28"/>
      <c r="D34" s="100" t="s">
        <v>330</v>
      </c>
      <c r="E34" s="100"/>
      <c r="F34" s="100"/>
      <c r="G34" s="27"/>
      <c r="H34" s="27">
        <v>15400</v>
      </c>
    </row>
    <row r="35" spans="2:8" ht="18" customHeight="1" x14ac:dyDescent="0.25">
      <c r="B35" s="94" t="s">
        <v>117</v>
      </c>
      <c r="C35" s="11"/>
      <c r="D35" s="12"/>
      <c r="E35" s="12"/>
      <c r="F35" s="12"/>
      <c r="G35" s="63"/>
      <c r="H35" s="63"/>
    </row>
    <row r="36" spans="2:8" ht="30" x14ac:dyDescent="0.25">
      <c r="B36" s="42" t="s">
        <v>130</v>
      </c>
      <c r="C36" s="42" t="s">
        <v>19</v>
      </c>
      <c r="D36" s="95" t="s">
        <v>6</v>
      </c>
      <c r="E36" s="96"/>
      <c r="F36" s="97"/>
      <c r="G36" s="41" t="s">
        <v>11</v>
      </c>
      <c r="H36" s="42" t="s">
        <v>12</v>
      </c>
    </row>
    <row r="37" spans="2:8" ht="18" customHeight="1" x14ac:dyDescent="0.25">
      <c r="B37" s="65" t="s">
        <v>260</v>
      </c>
      <c r="C37" s="28"/>
      <c r="D37" s="137">
        <v>44621</v>
      </c>
      <c r="E37" s="128"/>
      <c r="F37" s="128"/>
      <c r="G37" s="27">
        <v>850</v>
      </c>
      <c r="H37" s="27"/>
    </row>
    <row r="38" spans="2:8" ht="18" customHeight="1" x14ac:dyDescent="0.25">
      <c r="B38" s="65" t="s">
        <v>276</v>
      </c>
      <c r="C38" s="28"/>
      <c r="D38" s="137">
        <v>44621</v>
      </c>
      <c r="E38" s="128"/>
      <c r="F38" s="128"/>
      <c r="G38" s="27"/>
      <c r="H38" s="27">
        <v>850</v>
      </c>
    </row>
    <row r="39" spans="2:8" x14ac:dyDescent="0.25">
      <c r="B39" s="4" t="s">
        <v>331</v>
      </c>
    </row>
    <row r="40" spans="2:8" x14ac:dyDescent="0.25">
      <c r="B40" s="4" t="s">
        <v>332</v>
      </c>
    </row>
    <row r="43" spans="2:8" ht="15.6" x14ac:dyDescent="0.25">
      <c r="B43" s="1" t="s">
        <v>333</v>
      </c>
    </row>
    <row r="44" spans="2:8" ht="15.6" x14ac:dyDescent="0.25">
      <c r="B44" s="2" t="s">
        <v>334</v>
      </c>
    </row>
    <row r="45" spans="2:8" ht="15.6" x14ac:dyDescent="0.25">
      <c r="B45" s="45" t="s">
        <v>128</v>
      </c>
      <c r="C45" s="46"/>
      <c r="D45" s="46"/>
      <c r="E45" s="46"/>
      <c r="F45" s="46"/>
      <c r="G45" s="46"/>
      <c r="H45" s="15" t="s">
        <v>129</v>
      </c>
    </row>
    <row r="46" spans="2:8" ht="30" x14ac:dyDescent="0.25">
      <c r="B46" s="42" t="s">
        <v>130</v>
      </c>
      <c r="C46" s="42" t="s">
        <v>19</v>
      </c>
      <c r="D46" s="95" t="s">
        <v>6</v>
      </c>
      <c r="E46" s="96"/>
      <c r="F46" s="97"/>
      <c r="G46" s="41" t="s">
        <v>11</v>
      </c>
      <c r="H46" s="42" t="s">
        <v>12</v>
      </c>
    </row>
    <row r="47" spans="2:8" ht="18" customHeight="1" x14ac:dyDescent="0.25">
      <c r="B47" s="65" t="s">
        <v>335</v>
      </c>
      <c r="C47" s="28">
        <v>11039</v>
      </c>
      <c r="D47" s="100" t="s">
        <v>336</v>
      </c>
      <c r="E47" s="100"/>
      <c r="F47" s="100"/>
      <c r="G47" s="27">
        <v>4000</v>
      </c>
      <c r="H47" s="27"/>
    </row>
    <row r="48" spans="2:8" ht="18" customHeight="1" x14ac:dyDescent="0.25">
      <c r="B48" s="65" t="s">
        <v>337</v>
      </c>
      <c r="C48" s="28"/>
      <c r="D48" s="110" t="s">
        <v>338</v>
      </c>
      <c r="E48" s="111"/>
      <c r="F48" s="112"/>
      <c r="G48" s="27"/>
      <c r="H48" s="27">
        <v>4000</v>
      </c>
    </row>
    <row r="49" spans="2:8" x14ac:dyDescent="0.25">
      <c r="B49" s="94" t="s">
        <v>117</v>
      </c>
      <c r="C49" s="11"/>
      <c r="D49" s="12"/>
      <c r="E49" s="12"/>
      <c r="F49" s="12"/>
      <c r="G49" s="63"/>
      <c r="H49" s="63"/>
    </row>
    <row r="50" spans="2:8" ht="30" x14ac:dyDescent="0.25">
      <c r="B50" s="42" t="s">
        <v>130</v>
      </c>
      <c r="C50" s="42" t="s">
        <v>19</v>
      </c>
      <c r="D50" s="95" t="s">
        <v>6</v>
      </c>
      <c r="E50" s="96"/>
      <c r="F50" s="97"/>
      <c r="G50" s="41" t="s">
        <v>11</v>
      </c>
      <c r="H50" s="42" t="s">
        <v>12</v>
      </c>
    </row>
    <row r="51" spans="2:8" ht="18" customHeight="1" x14ac:dyDescent="0.25">
      <c r="B51" s="65" t="s">
        <v>337</v>
      </c>
      <c r="C51" s="28"/>
      <c r="D51" s="137" t="s">
        <v>339</v>
      </c>
      <c r="E51" s="128"/>
      <c r="F51" s="128"/>
      <c r="G51" s="27">
        <v>1000</v>
      </c>
      <c r="H51" s="27"/>
    </row>
    <row r="52" spans="2:8" ht="18" customHeight="1" x14ac:dyDescent="0.25">
      <c r="B52" s="65" t="s">
        <v>340</v>
      </c>
      <c r="C52" s="28"/>
      <c r="D52" s="137" t="str">
        <f>D51</f>
        <v>Oostrom sep 2022</v>
      </c>
      <c r="E52" s="128"/>
      <c r="F52" s="128"/>
      <c r="G52" s="27"/>
      <c r="H52" s="27">
        <v>1000</v>
      </c>
    </row>
    <row r="55" spans="2:8" ht="15.6" x14ac:dyDescent="0.25">
      <c r="B55" s="1" t="s">
        <v>341</v>
      </c>
    </row>
    <row r="56" spans="2:8" x14ac:dyDescent="0.25">
      <c r="B56" s="2" t="s">
        <v>342</v>
      </c>
    </row>
    <row r="57" spans="2:8" ht="15.6" x14ac:dyDescent="0.25">
      <c r="B57" s="45" t="s">
        <v>128</v>
      </c>
      <c r="C57" s="46"/>
      <c r="D57" s="46"/>
      <c r="E57" s="46"/>
      <c r="F57" s="46"/>
      <c r="G57" s="46"/>
      <c r="H57" s="15" t="s">
        <v>129</v>
      </c>
    </row>
    <row r="58" spans="2:8" ht="30" x14ac:dyDescent="0.25">
      <c r="B58" s="42" t="s">
        <v>130</v>
      </c>
      <c r="C58" s="42" t="s">
        <v>19</v>
      </c>
      <c r="D58" s="95" t="s">
        <v>6</v>
      </c>
      <c r="E58" s="96"/>
      <c r="F58" s="97"/>
      <c r="G58" s="41" t="s">
        <v>11</v>
      </c>
      <c r="H58" s="42" t="s">
        <v>12</v>
      </c>
    </row>
    <row r="59" spans="2:8" ht="18" customHeight="1" x14ac:dyDescent="0.25">
      <c r="B59" s="65" t="s">
        <v>282</v>
      </c>
      <c r="C59" s="28"/>
      <c r="D59" s="100" t="s">
        <v>343</v>
      </c>
      <c r="E59" s="100"/>
      <c r="F59" s="100"/>
      <c r="G59" s="27">
        <v>15000</v>
      </c>
      <c r="H59" s="27"/>
    </row>
    <row r="60" spans="2:8" ht="18" customHeight="1" x14ac:dyDescent="0.25">
      <c r="B60" s="65" t="s">
        <v>280</v>
      </c>
      <c r="C60" s="28"/>
      <c r="D60" s="110" t="s">
        <v>343</v>
      </c>
      <c r="E60" s="111"/>
      <c r="F60" s="112"/>
      <c r="G60" s="27">
        <v>664</v>
      </c>
      <c r="H60" s="27"/>
    </row>
    <row r="61" spans="2:8" ht="18" customHeight="1" x14ac:dyDescent="0.25">
      <c r="B61" s="65" t="s">
        <v>146</v>
      </c>
      <c r="C61" s="28"/>
      <c r="D61" s="128" t="s">
        <v>343</v>
      </c>
      <c r="E61" s="128"/>
      <c r="F61" s="128"/>
      <c r="G61" s="27">
        <v>4738.3599999999997</v>
      </c>
      <c r="H61" s="27"/>
    </row>
    <row r="62" spans="2:8" ht="18" customHeight="1" x14ac:dyDescent="0.25">
      <c r="B62" s="65">
        <v>1600</v>
      </c>
      <c r="C62" s="65"/>
      <c r="D62" s="119" t="s">
        <v>343</v>
      </c>
      <c r="E62" s="120"/>
      <c r="F62" s="121"/>
      <c r="G62" s="27">
        <v>3289.44</v>
      </c>
      <c r="H62" s="27"/>
    </row>
    <row r="63" spans="2:8" ht="18" customHeight="1" x14ac:dyDescent="0.25">
      <c r="B63" s="65" t="s">
        <v>269</v>
      </c>
      <c r="C63" s="65" t="s">
        <v>344</v>
      </c>
      <c r="D63" s="119" t="s">
        <v>345</v>
      </c>
      <c r="E63" s="120"/>
      <c r="F63" s="121"/>
      <c r="G63" s="27"/>
      <c r="H63" s="27">
        <v>23691.8</v>
      </c>
    </row>
  </sheetData>
  <mergeCells count="36">
    <mergeCell ref="D63:F63"/>
    <mergeCell ref="D52:F52"/>
    <mergeCell ref="D58:F58"/>
    <mergeCell ref="D59:F59"/>
    <mergeCell ref="D60:F60"/>
    <mergeCell ref="D61:F61"/>
    <mergeCell ref="D62:F62"/>
    <mergeCell ref="D51:F51"/>
    <mergeCell ref="D31:F31"/>
    <mergeCell ref="D32:F32"/>
    <mergeCell ref="D33:F33"/>
    <mergeCell ref="D34:F34"/>
    <mergeCell ref="D36:F36"/>
    <mergeCell ref="D37:F37"/>
    <mergeCell ref="D38:F38"/>
    <mergeCell ref="D46:F46"/>
    <mergeCell ref="D47:F47"/>
    <mergeCell ref="D48:F48"/>
    <mergeCell ref="D50:F50"/>
    <mergeCell ref="C25:E25"/>
    <mergeCell ref="D10:F10"/>
    <mergeCell ref="D11:F11"/>
    <mergeCell ref="B16:F16"/>
    <mergeCell ref="C17:E17"/>
    <mergeCell ref="C18:E18"/>
    <mergeCell ref="C19:E19"/>
    <mergeCell ref="C20:E20"/>
    <mergeCell ref="C21:E21"/>
    <mergeCell ref="C22:E22"/>
    <mergeCell ref="C23:E23"/>
    <mergeCell ref="C24:E24"/>
    <mergeCell ref="D4:F4"/>
    <mergeCell ref="D5:F5"/>
    <mergeCell ref="D6:F6"/>
    <mergeCell ref="D8:F8"/>
    <mergeCell ref="D9:F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100"/>
  <sheetViews>
    <sheetView zoomScale="175" zoomScaleNormal="175" workbookViewId="0">
      <selection sqref="A1:XFD1048576"/>
    </sheetView>
  </sheetViews>
  <sheetFormatPr defaultRowHeight="15" x14ac:dyDescent="0.25"/>
  <cols>
    <col min="1" max="1" width="8.88671875" style="4"/>
    <col min="2" max="2" width="42" style="4" customWidth="1"/>
    <col min="3" max="16384" width="8.88671875" style="4"/>
  </cols>
  <sheetData>
    <row r="1" spans="1:2" ht="15.6" x14ac:dyDescent="0.3">
      <c r="A1" s="5" t="s">
        <v>84</v>
      </c>
    </row>
    <row r="2" spans="1:2" ht="15.6" x14ac:dyDescent="0.3">
      <c r="A2" s="5"/>
    </row>
    <row r="3" spans="1:2" ht="15.6" x14ac:dyDescent="0.3">
      <c r="A3" s="5" t="s">
        <v>118</v>
      </c>
    </row>
    <row r="5" spans="1:2" ht="15.6" x14ac:dyDescent="0.3">
      <c r="A5" s="5" t="s">
        <v>73</v>
      </c>
    </row>
    <row r="6" spans="1:2" x14ac:dyDescent="0.25">
      <c r="A6" s="4" t="s">
        <v>83</v>
      </c>
    </row>
    <row r="7" spans="1:2" x14ac:dyDescent="0.25">
      <c r="A7" s="4" t="s">
        <v>70</v>
      </c>
    </row>
    <row r="8" spans="1:2" x14ac:dyDescent="0.25">
      <c r="A8" s="4" t="s">
        <v>71</v>
      </c>
    </row>
    <row r="10" spans="1:2" s="6" customFormat="1" ht="15.6" x14ac:dyDescent="0.3">
      <c r="A10" s="6" t="s">
        <v>74</v>
      </c>
      <c r="B10" s="6" t="s">
        <v>76</v>
      </c>
    </row>
    <row r="11" spans="1:2" x14ac:dyDescent="0.25">
      <c r="B11" s="4" t="s">
        <v>75</v>
      </c>
    </row>
    <row r="12" spans="1:2" x14ac:dyDescent="0.25">
      <c r="B12" s="4" t="s">
        <v>77</v>
      </c>
    </row>
    <row r="13" spans="1:2" x14ac:dyDescent="0.25">
      <c r="B13" s="4" t="s">
        <v>80</v>
      </c>
    </row>
    <row r="14" spans="1:2" x14ac:dyDescent="0.25">
      <c r="B14" s="4" t="s">
        <v>81</v>
      </c>
    </row>
    <row r="16" spans="1:2" s="6" customFormat="1" ht="15.6" x14ac:dyDescent="0.3">
      <c r="A16" s="6" t="s">
        <v>74</v>
      </c>
      <c r="B16" s="6" t="s">
        <v>72</v>
      </c>
    </row>
    <row r="18" spans="1:3" ht="15.6" x14ac:dyDescent="0.3">
      <c r="A18" s="5" t="s">
        <v>85</v>
      </c>
      <c r="C18" s="7"/>
    </row>
    <row r="19" spans="1:3" x14ac:dyDescent="0.25">
      <c r="A19" s="8">
        <v>200</v>
      </c>
      <c r="B19" s="4" t="s">
        <v>21</v>
      </c>
    </row>
    <row r="20" spans="1:3" x14ac:dyDescent="0.25">
      <c r="A20" s="8">
        <v>210</v>
      </c>
      <c r="B20" s="4" t="s">
        <v>22</v>
      </c>
    </row>
    <row r="21" spans="1:3" x14ac:dyDescent="0.25">
      <c r="A21" s="8">
        <v>300</v>
      </c>
      <c r="B21" s="4" t="s">
        <v>23</v>
      </c>
    </row>
    <row r="22" spans="1:3" x14ac:dyDescent="0.25">
      <c r="A22" s="8">
        <v>310</v>
      </c>
      <c r="B22" s="4" t="s">
        <v>24</v>
      </c>
    </row>
    <row r="23" spans="1:3" x14ac:dyDescent="0.25">
      <c r="A23" s="8">
        <v>400</v>
      </c>
      <c r="B23" s="4" t="s">
        <v>86</v>
      </c>
    </row>
    <row r="24" spans="1:3" x14ac:dyDescent="0.25">
      <c r="A24" s="8">
        <v>410</v>
      </c>
      <c r="B24" s="4" t="s">
        <v>87</v>
      </c>
    </row>
    <row r="25" spans="1:3" x14ac:dyDescent="0.25">
      <c r="A25" s="8">
        <v>420</v>
      </c>
      <c r="B25" s="4" t="s">
        <v>88</v>
      </c>
    </row>
    <row r="26" spans="1:3" x14ac:dyDescent="0.25">
      <c r="A26" s="8">
        <v>500</v>
      </c>
      <c r="B26" s="4" t="s">
        <v>25</v>
      </c>
    </row>
    <row r="27" spans="1:3" x14ac:dyDescent="0.25">
      <c r="A27" s="8">
        <v>510</v>
      </c>
      <c r="B27" s="4" t="s">
        <v>26</v>
      </c>
    </row>
    <row r="28" spans="1:3" x14ac:dyDescent="0.25">
      <c r="A28" s="8">
        <v>600</v>
      </c>
      <c r="B28" s="4" t="s">
        <v>27</v>
      </c>
    </row>
    <row r="29" spans="1:3" x14ac:dyDescent="0.25">
      <c r="A29" s="8">
        <v>680</v>
      </c>
      <c r="B29" s="4" t="s">
        <v>28</v>
      </c>
    </row>
    <row r="30" spans="1:3" x14ac:dyDescent="0.25">
      <c r="A30" s="8">
        <v>695</v>
      </c>
      <c r="B30" s="4" t="s">
        <v>89</v>
      </c>
    </row>
    <row r="31" spans="1:3" x14ac:dyDescent="0.25">
      <c r="A31" s="8">
        <v>700</v>
      </c>
      <c r="B31" s="4" t="s">
        <v>29</v>
      </c>
    </row>
    <row r="32" spans="1:3" x14ac:dyDescent="0.25">
      <c r="A32" s="8">
        <v>750</v>
      </c>
      <c r="B32" s="4" t="s">
        <v>90</v>
      </c>
    </row>
    <row r="33" spans="1:2" x14ac:dyDescent="0.25">
      <c r="A33" s="8">
        <v>760</v>
      </c>
      <c r="B33" s="4" t="s">
        <v>91</v>
      </c>
    </row>
    <row r="34" spans="1:2" x14ac:dyDescent="0.25">
      <c r="A34" s="8">
        <v>800</v>
      </c>
      <c r="B34" s="4" t="s">
        <v>92</v>
      </c>
    </row>
    <row r="35" spans="1:2" x14ac:dyDescent="0.25">
      <c r="A35" s="8">
        <v>820</v>
      </c>
      <c r="B35" s="4" t="s">
        <v>93</v>
      </c>
    </row>
    <row r="36" spans="1:2" x14ac:dyDescent="0.25">
      <c r="A36" s="9">
        <v>1000</v>
      </c>
      <c r="B36" s="4" t="s">
        <v>30</v>
      </c>
    </row>
    <row r="37" spans="1:2" x14ac:dyDescent="0.25">
      <c r="A37" s="9">
        <v>1050</v>
      </c>
      <c r="B37" s="4" t="s">
        <v>31</v>
      </c>
    </row>
    <row r="38" spans="1:2" x14ac:dyDescent="0.25">
      <c r="A38" s="9">
        <v>1060</v>
      </c>
      <c r="B38" s="4" t="s">
        <v>32</v>
      </c>
    </row>
    <row r="39" spans="1:2" x14ac:dyDescent="0.25">
      <c r="A39" s="9">
        <v>1070</v>
      </c>
      <c r="B39" s="4" t="s">
        <v>33</v>
      </c>
    </row>
    <row r="40" spans="1:2" x14ac:dyDescent="0.25">
      <c r="A40" s="9">
        <v>1080</v>
      </c>
      <c r="B40" s="4" t="s">
        <v>34</v>
      </c>
    </row>
    <row r="41" spans="1:2" x14ac:dyDescent="0.25">
      <c r="A41" s="9">
        <v>1090</v>
      </c>
      <c r="B41" s="4" t="s">
        <v>94</v>
      </c>
    </row>
    <row r="42" spans="1:2" x14ac:dyDescent="0.25">
      <c r="A42" s="9">
        <v>1100</v>
      </c>
      <c r="B42" s="4" t="s">
        <v>35</v>
      </c>
    </row>
    <row r="43" spans="1:2" x14ac:dyDescent="0.25">
      <c r="A43" s="9">
        <v>1150</v>
      </c>
      <c r="B43" s="4" t="s">
        <v>95</v>
      </c>
    </row>
    <row r="44" spans="1:2" x14ac:dyDescent="0.25">
      <c r="A44" s="9">
        <v>1180</v>
      </c>
      <c r="B44" s="4" t="s">
        <v>96</v>
      </c>
    </row>
    <row r="45" spans="1:2" x14ac:dyDescent="0.25">
      <c r="A45" s="9">
        <v>1200</v>
      </c>
      <c r="B45" s="4" t="s">
        <v>36</v>
      </c>
    </row>
    <row r="46" spans="1:2" x14ac:dyDescent="0.25">
      <c r="A46" s="9">
        <v>1240</v>
      </c>
      <c r="B46" s="4" t="s">
        <v>37</v>
      </c>
    </row>
    <row r="47" spans="1:2" x14ac:dyDescent="0.25">
      <c r="A47" s="9">
        <v>1260</v>
      </c>
      <c r="B47" s="4" t="s">
        <v>38</v>
      </c>
    </row>
    <row r="48" spans="1:2" x14ac:dyDescent="0.25">
      <c r="A48" s="9">
        <v>1270</v>
      </c>
      <c r="B48" s="4" t="s">
        <v>39</v>
      </c>
    </row>
    <row r="49" spans="1:2" x14ac:dyDescent="0.25">
      <c r="A49" s="9">
        <v>1280</v>
      </c>
      <c r="B49" s="4" t="s">
        <v>40</v>
      </c>
    </row>
    <row r="50" spans="1:2" x14ac:dyDescent="0.25">
      <c r="A50" s="9">
        <v>1300</v>
      </c>
      <c r="B50" s="4" t="s">
        <v>97</v>
      </c>
    </row>
    <row r="51" spans="1:2" x14ac:dyDescent="0.25">
      <c r="A51" s="9">
        <v>1350</v>
      </c>
      <c r="B51" s="4" t="s">
        <v>98</v>
      </c>
    </row>
    <row r="52" spans="1:2" x14ac:dyDescent="0.25">
      <c r="A52" s="9">
        <v>1400</v>
      </c>
      <c r="B52" s="4" t="s">
        <v>41</v>
      </c>
    </row>
    <row r="53" spans="1:2" x14ac:dyDescent="0.25">
      <c r="A53" s="9">
        <v>1500</v>
      </c>
      <c r="B53" s="4" t="s">
        <v>42</v>
      </c>
    </row>
    <row r="54" spans="1:2" x14ac:dyDescent="0.25">
      <c r="A54" s="9">
        <v>1520</v>
      </c>
      <c r="B54" s="4" t="s">
        <v>43</v>
      </c>
    </row>
    <row r="55" spans="1:2" x14ac:dyDescent="0.25">
      <c r="A55" s="9">
        <v>1540</v>
      </c>
      <c r="B55" s="4" t="s">
        <v>99</v>
      </c>
    </row>
    <row r="56" spans="1:2" x14ac:dyDescent="0.25">
      <c r="A56" s="9">
        <v>1600</v>
      </c>
      <c r="B56" s="4" t="s">
        <v>44</v>
      </c>
    </row>
    <row r="57" spans="1:2" x14ac:dyDescent="0.25">
      <c r="A57" s="9">
        <v>1650</v>
      </c>
      <c r="B57" s="4" t="s">
        <v>45</v>
      </c>
    </row>
    <row r="58" spans="1:2" x14ac:dyDescent="0.25">
      <c r="A58" s="9">
        <v>1660</v>
      </c>
      <c r="B58" s="4" t="s">
        <v>46</v>
      </c>
    </row>
    <row r="59" spans="1:2" x14ac:dyDescent="0.25">
      <c r="A59" s="9">
        <v>1665</v>
      </c>
      <c r="B59" s="4" t="s">
        <v>100</v>
      </c>
    </row>
    <row r="60" spans="1:2" x14ac:dyDescent="0.25">
      <c r="A60" s="9">
        <v>1680</v>
      </c>
      <c r="B60" s="4" t="s">
        <v>47</v>
      </c>
    </row>
    <row r="61" spans="1:2" x14ac:dyDescent="0.25">
      <c r="A61" s="9">
        <v>3000</v>
      </c>
      <c r="B61" s="4" t="s">
        <v>48</v>
      </c>
    </row>
    <row r="62" spans="1:2" x14ac:dyDescent="0.25">
      <c r="A62" s="9">
        <v>3100</v>
      </c>
      <c r="B62" s="4" t="s">
        <v>101</v>
      </c>
    </row>
    <row r="63" spans="1:2" x14ac:dyDescent="0.25">
      <c r="A63" s="9">
        <v>3200</v>
      </c>
      <c r="B63" s="4" t="s">
        <v>102</v>
      </c>
    </row>
    <row r="64" spans="1:2" x14ac:dyDescent="0.25">
      <c r="A64" s="9">
        <v>3300</v>
      </c>
      <c r="B64" s="4" t="s">
        <v>103</v>
      </c>
    </row>
    <row r="65" spans="1:2" x14ac:dyDescent="0.25">
      <c r="A65" s="9">
        <v>4000</v>
      </c>
      <c r="B65" s="4" t="s">
        <v>49</v>
      </c>
    </row>
    <row r="66" spans="1:2" x14ac:dyDescent="0.25">
      <c r="A66" s="9">
        <v>4050</v>
      </c>
      <c r="B66" s="4" t="s">
        <v>50</v>
      </c>
    </row>
    <row r="67" spans="1:2" x14ac:dyDescent="0.25">
      <c r="A67" s="9">
        <v>4070</v>
      </c>
      <c r="B67" s="4" t="s">
        <v>125</v>
      </c>
    </row>
    <row r="68" spans="1:2" x14ac:dyDescent="0.25">
      <c r="A68" s="9">
        <v>4100</v>
      </c>
      <c r="B68" s="4" t="s">
        <v>51</v>
      </c>
    </row>
    <row r="69" spans="1:2" x14ac:dyDescent="0.25">
      <c r="A69" s="9">
        <v>4120</v>
      </c>
      <c r="B69" s="4" t="s">
        <v>52</v>
      </c>
    </row>
    <row r="70" spans="1:2" x14ac:dyDescent="0.25">
      <c r="A70" s="9">
        <v>4150</v>
      </c>
      <c r="B70" s="4" t="s">
        <v>104</v>
      </c>
    </row>
    <row r="71" spans="1:2" x14ac:dyDescent="0.25">
      <c r="A71" s="9">
        <v>4200</v>
      </c>
      <c r="B71" s="4" t="s">
        <v>53</v>
      </c>
    </row>
    <row r="72" spans="1:2" x14ac:dyDescent="0.25">
      <c r="A72" s="9">
        <v>4250</v>
      </c>
      <c r="B72" s="4" t="s">
        <v>54</v>
      </c>
    </row>
    <row r="73" spans="1:2" x14ac:dyDescent="0.25">
      <c r="A73" s="9">
        <v>4300</v>
      </c>
      <c r="B73" s="4" t="s">
        <v>55</v>
      </c>
    </row>
    <row r="74" spans="1:2" x14ac:dyDescent="0.25">
      <c r="A74" s="9">
        <v>4350</v>
      </c>
      <c r="B74" s="4" t="s">
        <v>56</v>
      </c>
    </row>
    <row r="75" spans="1:2" x14ac:dyDescent="0.25">
      <c r="A75" s="9">
        <v>4400</v>
      </c>
      <c r="B75" s="4" t="s">
        <v>57</v>
      </c>
    </row>
    <row r="76" spans="1:2" x14ac:dyDescent="0.25">
      <c r="A76" s="9">
        <v>4500</v>
      </c>
      <c r="B76" s="4" t="s">
        <v>105</v>
      </c>
    </row>
    <row r="77" spans="1:2" x14ac:dyDescent="0.25">
      <c r="A77" s="9">
        <v>4600</v>
      </c>
      <c r="B77" s="4" t="s">
        <v>58</v>
      </c>
    </row>
    <row r="78" spans="1:2" x14ac:dyDescent="0.25">
      <c r="A78" s="9">
        <v>4650</v>
      </c>
      <c r="B78" s="4" t="s">
        <v>59</v>
      </c>
    </row>
    <row r="79" spans="1:2" x14ac:dyDescent="0.25">
      <c r="A79" s="9">
        <v>4700</v>
      </c>
      <c r="B79" s="4" t="s">
        <v>69</v>
      </c>
    </row>
    <row r="80" spans="1:2" x14ac:dyDescent="0.25">
      <c r="A80" s="9">
        <v>4750</v>
      </c>
      <c r="B80" s="4" t="s">
        <v>106</v>
      </c>
    </row>
    <row r="81" spans="1:2" x14ac:dyDescent="0.25">
      <c r="A81" s="9">
        <v>4800</v>
      </c>
      <c r="B81" s="4" t="s">
        <v>107</v>
      </c>
    </row>
    <row r="82" spans="1:2" x14ac:dyDescent="0.25">
      <c r="A82" s="9">
        <v>4950</v>
      </c>
      <c r="B82" s="4" t="s">
        <v>108</v>
      </c>
    </row>
    <row r="83" spans="1:2" x14ac:dyDescent="0.25">
      <c r="A83" s="9">
        <v>4960</v>
      </c>
      <c r="B83" s="4" t="s">
        <v>60</v>
      </c>
    </row>
    <row r="84" spans="1:2" x14ac:dyDescent="0.25">
      <c r="A84" s="9">
        <v>4970</v>
      </c>
      <c r="B84" s="4" t="s">
        <v>61</v>
      </c>
    </row>
    <row r="85" spans="1:2" x14ac:dyDescent="0.25">
      <c r="A85" s="9">
        <v>4990</v>
      </c>
      <c r="B85" s="4" t="s">
        <v>62</v>
      </c>
    </row>
    <row r="86" spans="1:2" x14ac:dyDescent="0.25">
      <c r="A86" s="9">
        <v>7000</v>
      </c>
      <c r="B86" s="4" t="s">
        <v>63</v>
      </c>
    </row>
    <row r="87" spans="1:2" x14ac:dyDescent="0.25">
      <c r="A87" s="9">
        <v>7400</v>
      </c>
      <c r="B87" s="4" t="s">
        <v>109</v>
      </c>
    </row>
    <row r="88" spans="1:2" x14ac:dyDescent="0.25">
      <c r="A88" s="9">
        <v>7500</v>
      </c>
      <c r="B88" s="4" t="s">
        <v>110</v>
      </c>
    </row>
    <row r="89" spans="1:2" x14ac:dyDescent="0.25">
      <c r="A89" s="9">
        <v>8200</v>
      </c>
      <c r="B89" s="4" t="s">
        <v>64</v>
      </c>
    </row>
    <row r="90" spans="1:2" x14ac:dyDescent="0.25">
      <c r="A90" s="9">
        <v>8300</v>
      </c>
      <c r="B90" s="4" t="s">
        <v>111</v>
      </c>
    </row>
    <row r="91" spans="1:2" x14ac:dyDescent="0.25">
      <c r="A91" s="9">
        <v>8400</v>
      </c>
      <c r="B91" s="4" t="s">
        <v>65</v>
      </c>
    </row>
    <row r="92" spans="1:2" x14ac:dyDescent="0.25">
      <c r="A92" s="9">
        <v>8500</v>
      </c>
      <c r="B92" s="4" t="s">
        <v>66</v>
      </c>
    </row>
    <row r="93" spans="1:2" x14ac:dyDescent="0.25">
      <c r="A93" s="9">
        <v>8550</v>
      </c>
      <c r="B93" s="4" t="s">
        <v>67</v>
      </c>
    </row>
    <row r="94" spans="1:2" x14ac:dyDescent="0.25">
      <c r="A94" s="9">
        <v>8600</v>
      </c>
      <c r="B94" s="4" t="s">
        <v>112</v>
      </c>
    </row>
    <row r="95" spans="1:2" x14ac:dyDescent="0.25">
      <c r="A95" s="9">
        <v>9000</v>
      </c>
      <c r="B95" s="4" t="s">
        <v>113</v>
      </c>
    </row>
    <row r="96" spans="1:2" x14ac:dyDescent="0.25">
      <c r="A96" s="9">
        <v>9100</v>
      </c>
      <c r="B96" s="4" t="s">
        <v>68</v>
      </c>
    </row>
    <row r="97" spans="1:3" x14ac:dyDescent="0.25">
      <c r="A97" s="9">
        <v>9600</v>
      </c>
      <c r="B97" s="4" t="s">
        <v>82</v>
      </c>
    </row>
    <row r="98" spans="1:3" x14ac:dyDescent="0.25">
      <c r="A98" s="14">
        <v>1370</v>
      </c>
      <c r="B98" s="13" t="s">
        <v>120</v>
      </c>
      <c r="C98" s="13" t="s">
        <v>115</v>
      </c>
    </row>
    <row r="99" spans="1:3" x14ac:dyDescent="0.25">
      <c r="A99" s="14">
        <v>3250</v>
      </c>
      <c r="B99" s="13" t="s">
        <v>121</v>
      </c>
      <c r="C99" s="13" t="s">
        <v>116</v>
      </c>
    </row>
    <row r="100" spans="1:3" x14ac:dyDescent="0.25">
      <c r="A100" s="14">
        <v>3260</v>
      </c>
      <c r="B100" s="13" t="s">
        <v>124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H 6 Inhoudsopgave</vt:lpstr>
      <vt:lpstr>6.1 - 6.3</vt:lpstr>
      <vt:lpstr>6.4 - 6.5</vt:lpstr>
      <vt:lpstr>6.6 - 6.8</vt:lpstr>
      <vt:lpstr>6.9 - 6.11</vt:lpstr>
      <vt:lpstr>6.12 - 6.16</vt:lpstr>
      <vt:lpstr>H 3 aanwijzingen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2021-03-06T10:43:21Z</cp:lastPrinted>
  <dcterms:created xsi:type="dcterms:W3CDTF">2020-12-11T10:09:52Z</dcterms:created>
  <dcterms:modified xsi:type="dcterms:W3CDTF">2023-10-11T06:42:05Z</dcterms:modified>
</cp:coreProperties>
</file>