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Z:\Boeken Convoy\PDB BA\PDB BA 4e druk (2021)\DLO\Uitwerkingen per hoofdstuk\"/>
    </mc:Choice>
  </mc:AlternateContent>
  <bookViews>
    <workbookView xWindow="23016" yWindow="0" windowWidth="21624" windowHeight="12360"/>
  </bookViews>
  <sheets>
    <sheet name="H 3 Inhoudsopgave" sheetId="8" r:id="rId1"/>
    <sheet name="H 3 aanwijzingen" sheetId="5" state="hidden" r:id="rId2"/>
    <sheet name="3.1" sheetId="20" r:id="rId3"/>
    <sheet name="3.2 - 3.3" sheetId="21" r:id="rId4"/>
    <sheet name="3.4 - 3.5" sheetId="22" r:id="rId5"/>
    <sheet name="3.6" sheetId="23" r:id="rId6"/>
    <sheet name="3.7 - 3.11" sheetId="24" r:id="rId7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41" i="24" l="1"/>
  <c r="D21" i="24"/>
  <c r="D22" i="24" s="1"/>
  <c r="G71" i="21"/>
  <c r="G56" i="21"/>
  <c r="G57" i="21" s="1"/>
  <c r="G25" i="21"/>
  <c r="G11" i="21"/>
  <c r="G6" i="21"/>
  <c r="G7" i="21" s="1"/>
  <c r="G8" i="21" s="1"/>
  <c r="G9" i="21" s="1"/>
  <c r="I16" i="20" l="1"/>
  <c r="J16" i="20" s="1"/>
  <c r="I15" i="20"/>
  <c r="J15" i="20" l="1"/>
  <c r="H10" i="20" s="1"/>
  <c r="C82" i="21"/>
  <c r="C83" i="21"/>
  <c r="C84" i="21"/>
  <c r="C85" i="21"/>
  <c r="C86" i="21"/>
  <c r="C87" i="21"/>
  <c r="C88" i="21"/>
  <c r="C89" i="21"/>
  <c r="C90" i="21"/>
  <c r="C81" i="21"/>
  <c r="G85" i="21"/>
</calcChain>
</file>

<file path=xl/sharedStrings.xml><?xml version="1.0" encoding="utf-8"?>
<sst xmlns="http://schemas.openxmlformats.org/spreadsheetml/2006/main" count="660" uniqueCount="265">
  <si>
    <t>Dagboek</t>
  </si>
  <si>
    <t>Factuurdatum</t>
  </si>
  <si>
    <t>Grootboek-rekening</t>
  </si>
  <si>
    <t>Btw-code</t>
  </si>
  <si>
    <t>Bedrag btw</t>
  </si>
  <si>
    <t>Uw referentie</t>
  </si>
  <si>
    <t>Omschrijving</t>
  </si>
  <si>
    <t>Bedrag</t>
  </si>
  <si>
    <t>EUR</t>
  </si>
  <si>
    <t>Boekstukregel</t>
  </si>
  <si>
    <t>Datum</t>
  </si>
  <si>
    <t>Debet</t>
  </si>
  <si>
    <t>Credit</t>
  </si>
  <si>
    <t>a</t>
  </si>
  <si>
    <t>c</t>
  </si>
  <si>
    <t>d</t>
  </si>
  <si>
    <t>Percen-tage</t>
  </si>
  <si>
    <t>b</t>
  </si>
  <si>
    <t>Boekstuk nr.</t>
  </si>
  <si>
    <t>Subadmi- nistratie</t>
  </si>
  <si>
    <t>Betalingsconditie</t>
  </si>
  <si>
    <t>Journaal                                                                                                                                                                                                                                                                                                                                                                         EUR</t>
  </si>
  <si>
    <t xml:space="preserve">  EUR </t>
  </si>
  <si>
    <t xml:space="preserve">Grootboekrekening                            </t>
  </si>
  <si>
    <t>Gebouw</t>
  </si>
  <si>
    <t>Cumulatieve afschrijving gebouw</t>
  </si>
  <si>
    <t>Inventaris</t>
  </si>
  <si>
    <t>Cumulatieve afschrijving inventaris</t>
  </si>
  <si>
    <t>Bedrijfsauto's</t>
  </si>
  <si>
    <t>Cumulatieve afschrijving bedrijfsauto's</t>
  </si>
  <si>
    <t>Eigen vermogen</t>
  </si>
  <si>
    <t>Privé</t>
  </si>
  <si>
    <t>Hypothecaire lening</t>
  </si>
  <si>
    <t>Kas</t>
  </si>
  <si>
    <t>Rabobank</t>
  </si>
  <si>
    <t>ING-bank</t>
  </si>
  <si>
    <t>Kruisposten</t>
  </si>
  <si>
    <t>Kruisposten pinbetalingen</t>
  </si>
  <si>
    <t>Debiteuren</t>
  </si>
  <si>
    <t>Nog te ontvangen bedragen</t>
  </si>
  <si>
    <t>Vooruitbetaalde bedragen</t>
  </si>
  <si>
    <t>Vooruitontvangen bedragen</t>
  </si>
  <si>
    <t>Vooruitontvangen iDEAL-betalingen</t>
  </si>
  <si>
    <t>Nog te betalen bedragen</t>
  </si>
  <si>
    <t>Crediteuren</t>
  </si>
  <si>
    <t>Te betalen nettolonen</t>
  </si>
  <si>
    <t>Af te dragen loonheffingen</t>
  </si>
  <si>
    <t>Te verrekenen omzetbelasting</t>
  </si>
  <si>
    <t>Verschuldigde omzetbelasting hoog</t>
  </si>
  <si>
    <t>Verschuldigde omzetbelasting laag</t>
  </si>
  <si>
    <t>Af te dragen omzetbelasting</t>
  </si>
  <si>
    <t>Voorraad goederen</t>
  </si>
  <si>
    <t>Loonkosten</t>
  </si>
  <si>
    <t>Sociale lasten</t>
  </si>
  <si>
    <t>Afschrijvingskosten vaste activa</t>
  </si>
  <si>
    <t>Boekresultaat vaste activa</t>
  </si>
  <si>
    <t>Huurkosten</t>
  </si>
  <si>
    <t>Energiekosten</t>
  </si>
  <si>
    <t>Onderhoudskosten</t>
  </si>
  <si>
    <t>Schoonmaakkosten</t>
  </si>
  <si>
    <t>Verzekeringskosten</t>
  </si>
  <si>
    <t>Telefoon- en internetkosten</t>
  </si>
  <si>
    <t>Kantoorkosten</t>
  </si>
  <si>
    <t>Voorraadverschillen</t>
  </si>
  <si>
    <t>Kasverschillen</t>
  </si>
  <si>
    <t>Overige kosten</t>
  </si>
  <si>
    <t>Inkoopwaarde van de omzet</t>
  </si>
  <si>
    <t>Verstrekte kortingen en rabatten</t>
  </si>
  <si>
    <t>Omzet hoog tarief omzetbelasting</t>
  </si>
  <si>
    <t>Omzet laag tarief omzetbelasting</t>
  </si>
  <si>
    <t>Omzet 0% omzetbelasting</t>
  </si>
  <si>
    <t>Interestkosten</t>
  </si>
  <si>
    <t>Autokosten</t>
  </si>
  <si>
    <t xml:space="preserve">wordt de naam van de rekening opgezocht in het standaardschema </t>
  </si>
  <si>
    <t>en verschijnt de naam van de grootboekrekening vanzelf.</t>
  </si>
  <si>
    <t>In het journaal kunnen meer regels staan dan je nodig hebt.</t>
  </si>
  <si>
    <t>Aanwijzingen</t>
  </si>
  <si>
    <t>LET OP</t>
  </si>
  <si>
    <t xml:space="preserve">Als je een nummer invult dat niet voorkomt in het rekeningschema, </t>
  </si>
  <si>
    <t>Er wordt niet gecontroleerd of het nummer dat je invult in het rekeningschema staat.</t>
  </si>
  <si>
    <t>dan worden het nummer en omschrijving van het dichtstbijzijnde nummer ingevuld.</t>
  </si>
  <si>
    <t>Versie</t>
  </si>
  <si>
    <t>Ga naar</t>
  </si>
  <si>
    <t>Ook bij het examen is het mogelijk een niet-bestaand nummer in te voeren,</t>
  </si>
  <si>
    <t>dit wordt altijd fout gerekend.</t>
  </si>
  <si>
    <t>Nummer</t>
  </si>
  <si>
    <t>Naam</t>
  </si>
  <si>
    <t>Incidentele resultaten</t>
  </si>
  <si>
    <t xml:space="preserve">Als je het nummer van de grootboekrekening invult, </t>
  </si>
  <si>
    <t>Uitwerkbladen PDB BA 5e druk</t>
  </si>
  <si>
    <t>Gebruik het standaard rekeningschema voor een eenmanszaak</t>
  </si>
  <si>
    <t>Machines</t>
  </si>
  <si>
    <t>Cumulatieve afschrijving machines</t>
  </si>
  <si>
    <t>Buitengebruikgestelde machines</t>
  </si>
  <si>
    <t>Resultaat boekjaar</t>
  </si>
  <si>
    <t>Lening o/g</t>
  </si>
  <si>
    <t>Lening u/g</t>
  </si>
  <si>
    <t>Voorziening onderhoud</t>
  </si>
  <si>
    <t>Voorziening voor incourante voorraden</t>
  </si>
  <si>
    <t>Creditcardontvangsten</t>
  </si>
  <si>
    <t>Kredietbeperkingstoeslag</t>
  </si>
  <si>
    <t>Cadeaubonnen in omloop</t>
  </si>
  <si>
    <t>Nog te ontvangen facturen</t>
  </si>
  <si>
    <t>Nog te verzenden facturen</t>
  </si>
  <si>
    <t>Te betalen pensioenpremies</t>
  </si>
  <si>
    <t>Verschuldigde omzetbelasting privégebruik</t>
  </si>
  <si>
    <t>Nog te ontvangen goederen</t>
  </si>
  <si>
    <t>Nog te verzenden goederen</t>
  </si>
  <si>
    <t>Prijsverschillen bij inkoop</t>
  </si>
  <si>
    <t>Afschrijvingskosten debiteuren</t>
  </si>
  <si>
    <t>Reclame- en advertentiekosten</t>
  </si>
  <si>
    <t>Abonnementen en contributies</t>
  </si>
  <si>
    <t>Accountantskosten</t>
  </si>
  <si>
    <t>Kosten creditcardmaatschappij</t>
  </si>
  <si>
    <t>Ontvangen betalingskortingen</t>
  </si>
  <si>
    <t>Betaalde kredietbeperkingstoeslag</t>
  </si>
  <si>
    <t>Verstrekte korting voor contante betaling</t>
  </si>
  <si>
    <t>Opbrengst kredietbeperkingstoeslag</t>
  </si>
  <si>
    <t>Interestbaten</t>
  </si>
  <si>
    <t>Artikel</t>
  </si>
  <si>
    <t>Aantal</t>
  </si>
  <si>
    <t>Nettoprijs</t>
  </si>
  <si>
    <t>e</t>
  </si>
  <si>
    <t>Extra grootboekrekeningen</t>
  </si>
  <si>
    <t>alleen te gebruiken als dit nummer bij de opgave staat aangegeven</t>
  </si>
  <si>
    <t>EN</t>
  </si>
  <si>
    <t>Hoofdstuk 2 Vaste verrekenprijs</t>
  </si>
  <si>
    <t xml:space="preserve"> EUR</t>
  </si>
  <si>
    <t>Hoofdstuk 3 Verkopen</t>
  </si>
  <si>
    <t>Te verzenden creditnota's</t>
  </si>
  <si>
    <t>Retour te ontvangen goederen</t>
  </si>
  <si>
    <t>Opgave 3.1</t>
  </si>
  <si>
    <t>Verwerk voor Chair de bestelling van Brouwer meubelen in het verkoopboek.</t>
  </si>
  <si>
    <t>Invoerscherm verkoopfactuur</t>
  </si>
  <si>
    <t>Klant</t>
  </si>
  <si>
    <t>Factuurnummer</t>
  </si>
  <si>
    <t>2022-083</t>
  </si>
  <si>
    <t>Totaal bedrag</t>
  </si>
  <si>
    <t>Journaliseer voor Chair de verzonden factuur aan Brouwer meubelen.</t>
  </si>
  <si>
    <t>Journaliseer memoriaalbon 2022-079.</t>
  </si>
  <si>
    <t>Journaliseer voor Chair de verzonden creditfactuur aan Brouwer meubelen en de retourontvangst van de stoel Brussel.</t>
  </si>
  <si>
    <t>Opgave 3.2</t>
  </si>
  <si>
    <t>Journaliseer voor Floris de verzonden factuur aan Hotel Het Westen.</t>
  </si>
  <si>
    <t>Journaliseer memoriaalbon 2022-058.</t>
  </si>
  <si>
    <t>Stel de controlerende grootboekrekening samen.</t>
  </si>
  <si>
    <t>3200 Nog te verzenden goederen</t>
  </si>
  <si>
    <t>Verklaar het saldo op de controlerende grootboekrekening.</t>
  </si>
  <si>
    <t>Journaliseer memoriaalbon 2022-060.</t>
  </si>
  <si>
    <t>Opgave 3.3</t>
  </si>
  <si>
    <t>Journaliseer voor Floris de verzonden factuur aan de familie Jaco.</t>
  </si>
  <si>
    <t>Journaliseer memoriaalbon 2022-076.</t>
  </si>
  <si>
    <t>Opgave 3.4</t>
  </si>
  <si>
    <t>Journaliseer memoriaalbon 2022-049.</t>
  </si>
  <si>
    <t>Journaliseer voor Winter de verzonden verkoopfactuur.</t>
  </si>
  <si>
    <t>Opgave 3.5</t>
  </si>
  <si>
    <t>Journaliseer memoriaalbon 2022-052.</t>
  </si>
  <si>
    <t>Journaliseer voor Winter de verzonden verkoopfactuur naar Camping Zonlicht.</t>
  </si>
  <si>
    <t>Journaliseer voor Winter de verzonden creditfactuur naar Camping Zonlicht.</t>
  </si>
  <si>
    <t>Opgave 3.6</t>
  </si>
  <si>
    <t>Journaliseer voor TEKA de verzonden factuur naar Chair.</t>
  </si>
  <si>
    <t>Journaliseer memoriaalbon 2022-062.</t>
  </si>
  <si>
    <t>Journaliseer voor TEKA de verzonden creditfactuur naar Chair.</t>
  </si>
  <si>
    <t>Journaliseer memoriaalbon 2022-066.</t>
  </si>
  <si>
    <t>Opgave 3.7</t>
  </si>
  <si>
    <t>Journaliseer voor Watch de verzonden factuur aan Horlogerie.</t>
  </si>
  <si>
    <t>Opgave 3.8</t>
  </si>
  <si>
    <t>Journaliseer voor Watch de verzonden creditfactuur aan Horlogerie.</t>
  </si>
  <si>
    <t>Opgave 3.9</t>
  </si>
  <si>
    <t>Journaliseer memoriaalbon 2022-063.</t>
  </si>
  <si>
    <t>Opgave 3.10</t>
  </si>
  <si>
    <t>Journaliseer memoriaalbon 2022-065.</t>
  </si>
  <si>
    <t>Opgave 3.11</t>
  </si>
  <si>
    <t>Journaliseer memoriaalbon 2022-075.</t>
  </si>
  <si>
    <t>De omschrijving hoeft niet exact hetzelfde te zijn als in de uitwerking</t>
  </si>
  <si>
    <t>De volgorde van de boeking maakt niet uit</t>
  </si>
  <si>
    <t>Brouwer meubelen</t>
  </si>
  <si>
    <t>01</t>
  </si>
  <si>
    <t>I 5083</t>
  </si>
  <si>
    <t>excl./hoog</t>
  </si>
  <si>
    <t>Brouwer meubelen 3</t>
  </si>
  <si>
    <t>Brouwer meubelen 2</t>
  </si>
  <si>
    <t>Brouwer meubelen retour</t>
  </si>
  <si>
    <t>I 5083CR</t>
  </si>
  <si>
    <t>retour -1</t>
  </si>
  <si>
    <t>Fietsen</t>
  </si>
  <si>
    <t>Hotel Het Westen</t>
  </si>
  <si>
    <t>Hotel Het Westen Damesfietsen 20</t>
  </si>
  <si>
    <t>Hotel Het Westen Herenfietsen 20</t>
  </si>
  <si>
    <t>Hotel Het Westen Kinderfietsen 20</t>
  </si>
  <si>
    <t>Hotel Het Westen Kinderfietsen 18</t>
  </si>
  <si>
    <t>Hotel Het Westen 20</t>
  </si>
  <si>
    <t>Hotel Het Westen 18</t>
  </si>
  <si>
    <t>2022-062</t>
  </si>
  <si>
    <t>2022-058</t>
  </si>
  <si>
    <t>Het saldo is € 630 credit dus Floris heeft een schuld aan Hotel Het Westen</t>
  </si>
  <si>
    <t>Dit zijn 2 kinderfietsen die nog niet zijn geleverd.</t>
  </si>
  <si>
    <t>Hotel Het Westen Kinderfietsen 2</t>
  </si>
  <si>
    <t>Hotel Het Westen 2</t>
  </si>
  <si>
    <t>4 fietsen</t>
  </si>
  <si>
    <t>Familie Jaco</t>
  </si>
  <si>
    <t>Familie Jaco 1 damesfiets</t>
  </si>
  <si>
    <t>Familie Jaco 1 herenfiets</t>
  </si>
  <si>
    <t>Familie Jaco 2 kinderfietsen</t>
  </si>
  <si>
    <t>Nog te ontvangen 2e hands fietsen</t>
  </si>
  <si>
    <t>Familie Jaco 1</t>
  </si>
  <si>
    <t>Familie Jaco ingeruilde fiets</t>
  </si>
  <si>
    <t>Familie Roshni 1 partytent</t>
  </si>
  <si>
    <t>Familie Roshni 1 iglotent</t>
  </si>
  <si>
    <t>Familie Roshni 1</t>
  </si>
  <si>
    <t xml:space="preserve">Familie Roshni 1 </t>
  </si>
  <si>
    <t>I859</t>
  </si>
  <si>
    <t>Familie Roshni</t>
  </si>
  <si>
    <t>Camping Zonlicht 10</t>
  </si>
  <si>
    <t>Camping Zonlicht 10 partytenten</t>
  </si>
  <si>
    <t>Camping Zonlicht 10 iglotenten</t>
  </si>
  <si>
    <t>Camping Zonlicht</t>
  </si>
  <si>
    <t>Camping Zonlicht retour 2 partytenten</t>
  </si>
  <si>
    <t xml:space="preserve">Camping Zonlicht retour 2 </t>
  </si>
  <si>
    <t>I859CR</t>
  </si>
  <si>
    <t xml:space="preserve">Camping Zonlicht </t>
  </si>
  <si>
    <t>Computers en beeldschermen</t>
  </si>
  <si>
    <t>Chair</t>
  </si>
  <si>
    <t>Chair 2 computers</t>
  </si>
  <si>
    <t>Chair 4 beeldschermen</t>
  </si>
  <si>
    <t xml:space="preserve">Chair 2 </t>
  </si>
  <si>
    <t xml:space="preserve">Chair 4 </t>
  </si>
  <si>
    <t>Beeldscherm retour</t>
  </si>
  <si>
    <t>Chair retour</t>
  </si>
  <si>
    <t>Chair retour 1 beeldscherm</t>
  </si>
  <si>
    <t>Chair 1 retour</t>
  </si>
  <si>
    <t>I 1234</t>
  </si>
  <si>
    <t>Horlogerie</t>
  </si>
  <si>
    <t>Horlogerie Nice 5</t>
  </si>
  <si>
    <t>Horlogerie Beau 3</t>
  </si>
  <si>
    <t>Nice retour</t>
  </si>
  <si>
    <t>Horlogerie retour</t>
  </si>
  <si>
    <t>Horlogerie retour 1 Nice</t>
  </si>
  <si>
    <t>Horlogerie 5</t>
  </si>
  <si>
    <t>Horlogerie 3</t>
  </si>
  <si>
    <t>Horlogerie 5 Nice</t>
  </si>
  <si>
    <t>Horlogerie 3 Beau</t>
  </si>
  <si>
    <t>Horlogerie 1 Nice</t>
  </si>
  <si>
    <t>Camping Zomers 2</t>
  </si>
  <si>
    <t>Uitwerking 3.1</t>
  </si>
  <si>
    <t>Uitwerking 3.2 - 3.3</t>
  </si>
  <si>
    <t>Uitwerking 3.4 - 3.5</t>
  </si>
  <si>
    <t>Uitwerking 3.6</t>
  </si>
  <si>
    <t>Uitwerking 3.7 - 3.11</t>
  </si>
  <si>
    <t>Pensioenpremies</t>
  </si>
  <si>
    <t>Uitwerking PDB BA 4e druk herzien</t>
  </si>
  <si>
    <t>excl./incl. hoog/laag</t>
  </si>
  <si>
    <t xml:space="preserve">Journaal                                                                                                                                                                                                </t>
  </si>
  <si>
    <t xml:space="preserve">  EUR</t>
  </si>
  <si>
    <t>Grootboek- rekening</t>
  </si>
  <si>
    <t>2022-079</t>
  </si>
  <si>
    <t>2022-084</t>
  </si>
  <si>
    <t>2022-060</t>
  </si>
  <si>
    <t>2022-065</t>
  </si>
  <si>
    <t>2022-076</t>
  </si>
  <si>
    <t>2022-049</t>
  </si>
  <si>
    <t>2022-123</t>
  </si>
  <si>
    <t>2022-052</t>
  </si>
  <si>
    <t>2022-055</t>
  </si>
  <si>
    <t>2022-126</t>
  </si>
  <si>
    <t>2022-066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</si>
</sst>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 * #,##0.00_ ;_ * \-#,##0.00_ ;_ * &quot;-&quot;??_ ;_ @_ "/>
    <numFmt numFmtId="164" formatCode="0000"/>
  </numFmts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rgb="FF002060"/>
      <name val="Arial"/>
      <family val="2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sz val="12"/>
      <color theme="0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u/>
      <sz val="11"/>
      <color theme="10"/>
      <name val="Calibri"/>
      <family val="2"/>
      <scheme val="minor"/>
    </font>
    <font>
      <b/>
      <sz val="12"/>
      <color rgb="FF7030A0"/>
      <name val="Arial"/>
      <family val="2"/>
    </font>
    <font>
      <sz val="12"/>
      <color rgb="FF7030A0"/>
      <name val="Arial"/>
      <family val="2"/>
    </font>
    <font>
      <b/>
      <sz val="12"/>
      <color theme="0"/>
      <name val="Arial"/>
      <family val="2"/>
    </font>
    <font>
      <sz val="12"/>
      <color theme="0"/>
      <name val="Arial"/>
      <family val="2"/>
    </font>
    <font>
      <sz val="12"/>
      <color theme="1"/>
      <name val="Arial"/>
      <family val="2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0"/>
      <name val="Calibri"/>
      <family val="2"/>
      <scheme val="minor"/>
    </font>
    <font>
      <sz val="12"/>
      <name val="Calibri"/>
      <family val="2"/>
      <scheme val="minor"/>
    </font>
    <font>
      <u/>
      <sz val="12"/>
      <color theme="1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theme="8" tint="-0.499984740745262"/>
        <bgColor indexed="64"/>
      </patternFill>
    </fill>
    <fill>
      <patternFill patternType="solid">
        <fgColor rgb="FFFFFF66"/>
        <bgColor indexed="64"/>
      </patternFill>
    </fill>
    <fill>
      <patternFill patternType="solid">
        <fgColor rgb="FFFF3399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4" tint="0.79998168889431442"/>
        <bgColor indexed="64"/>
      </patternFill>
    </fill>
  </fills>
  <borders count="3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 style="thin">
        <color theme="1"/>
      </left>
      <right/>
      <top/>
      <bottom style="thin">
        <color theme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theme="1"/>
      </left>
      <right/>
      <top style="thin">
        <color indexed="64"/>
      </top>
      <bottom style="thin">
        <color theme="1"/>
      </bottom>
      <diagonal/>
    </border>
    <border>
      <left/>
      <right/>
      <top style="thin">
        <color indexed="64"/>
      </top>
      <bottom style="thin">
        <color theme="1"/>
      </bottom>
      <diagonal/>
    </border>
    <border>
      <left/>
      <right style="thin">
        <color theme="1"/>
      </right>
      <top style="thin">
        <color indexed="64"/>
      </top>
      <bottom style="thin">
        <color theme="1"/>
      </bottom>
      <diagonal/>
    </border>
    <border>
      <left/>
      <right/>
      <top/>
      <bottom style="thin">
        <color theme="1"/>
      </bottom>
      <diagonal/>
    </border>
    <border>
      <left/>
      <right style="thin">
        <color theme="1"/>
      </right>
      <top/>
      <bottom style="thin">
        <color theme="1"/>
      </bottom>
      <diagonal/>
    </border>
    <border>
      <left style="thin">
        <color theme="1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theme="1"/>
      </right>
      <top style="thin">
        <color indexed="64"/>
      </top>
      <bottom/>
      <diagonal/>
    </border>
    <border>
      <left style="thin">
        <color theme="1"/>
      </left>
      <right style="thin">
        <color theme="1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theme="1"/>
      </left>
      <right style="thin">
        <color theme="1"/>
      </right>
      <top style="thin">
        <color theme="1"/>
      </top>
      <bottom/>
      <diagonal/>
    </border>
    <border>
      <left style="thin">
        <color theme="1"/>
      </left>
      <right/>
      <top style="thin">
        <color theme="1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theme="1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theme="1"/>
      </right>
      <top/>
      <bottom/>
      <diagonal/>
    </border>
    <border>
      <left style="thin">
        <color theme="1"/>
      </left>
      <right style="thin">
        <color theme="1"/>
      </right>
      <top/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8" fillId="0" borderId="0" applyNumberFormat="0" applyFill="0" applyBorder="0" applyAlignment="0" applyProtection="0"/>
  </cellStyleXfs>
  <cellXfs count="136">
    <xf numFmtId="0" fontId="0" fillId="0" borderId="0" xfId="0"/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3" borderId="0" xfId="0" applyFont="1" applyFill="1" applyAlignment="1">
      <alignment vertical="center"/>
    </xf>
    <xf numFmtId="0" fontId="3" fillId="0" borderId="0" xfId="0" applyFont="1"/>
    <xf numFmtId="0" fontId="4" fillId="0" borderId="0" xfId="0" applyFont="1"/>
    <xf numFmtId="0" fontId="9" fillId="0" borderId="0" xfId="0" applyFont="1"/>
    <xf numFmtId="0" fontId="7" fillId="0" borderId="0" xfId="0" applyFont="1"/>
    <xf numFmtId="164" fontId="3" fillId="0" borderId="0" xfId="0" applyNumberFormat="1" applyFont="1" applyAlignment="1">
      <alignment horizontal="left"/>
    </xf>
    <xf numFmtId="0" fontId="3" fillId="0" borderId="0" xfId="0" applyFont="1" applyAlignment="1">
      <alignment horizontal="left"/>
    </xf>
    <xf numFmtId="0" fontId="3" fillId="3" borderId="0" xfId="0" applyFont="1" applyFill="1"/>
    <xf numFmtId="14" fontId="7" fillId="0" borderId="0" xfId="0" applyNumberFormat="1" applyFont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7" fillId="0" borderId="0" xfId="0" applyFont="1" applyAlignment="1">
      <alignment vertical="center" wrapText="1"/>
    </xf>
    <xf numFmtId="43" fontId="7" fillId="0" borderId="0" xfId="1" applyFont="1" applyFill="1" applyBorder="1" applyAlignment="1">
      <alignment horizontal="center" vertical="center" wrapText="1"/>
    </xf>
    <xf numFmtId="0" fontId="10" fillId="0" borderId="0" xfId="0" applyFont="1"/>
    <xf numFmtId="0" fontId="10" fillId="0" borderId="0" xfId="0" applyFont="1" applyAlignment="1">
      <alignment horizontal="left"/>
    </xf>
    <xf numFmtId="0" fontId="12" fillId="2" borderId="17" xfId="0" applyFont="1" applyFill="1" applyBorder="1" applyAlignment="1">
      <alignment horizontal="center" vertical="center" wrapText="1"/>
    </xf>
    <xf numFmtId="164" fontId="13" fillId="0" borderId="2" xfId="0" applyNumberFormat="1" applyFont="1" applyBorder="1" applyAlignment="1" applyProtection="1">
      <alignment horizontal="center" vertical="center"/>
      <protection locked="0"/>
    </xf>
    <xf numFmtId="0" fontId="13" fillId="0" borderId="3" xfId="0" applyFont="1" applyBorder="1" applyAlignment="1" applyProtection="1">
      <alignment horizontal="center" vertical="center"/>
      <protection locked="0"/>
    </xf>
    <xf numFmtId="43" fontId="13" fillId="0" borderId="5" xfId="1" applyFont="1" applyBorder="1" applyAlignment="1" applyProtection="1">
      <alignment horizontal="center" vertical="center"/>
      <protection locked="0"/>
    </xf>
    <xf numFmtId="43" fontId="13" fillId="0" borderId="2" xfId="1" applyFont="1" applyBorder="1" applyAlignment="1" applyProtection="1">
      <alignment vertical="center"/>
      <protection locked="0"/>
    </xf>
    <xf numFmtId="43" fontId="13" fillId="0" borderId="0" xfId="1" applyFont="1" applyBorder="1" applyAlignment="1" applyProtection="1">
      <alignment horizontal="center" vertical="center"/>
      <protection locked="0"/>
    </xf>
    <xf numFmtId="0" fontId="11" fillId="4" borderId="7" xfId="0" applyFont="1" applyFill="1" applyBorder="1" applyAlignment="1">
      <alignment horizontal="center" vertical="center"/>
    </xf>
    <xf numFmtId="164" fontId="13" fillId="0" borderId="0" xfId="0" applyNumberFormat="1" applyFont="1" applyAlignment="1" applyProtection="1">
      <alignment horizontal="center" vertical="center"/>
      <protection locked="0"/>
    </xf>
    <xf numFmtId="0" fontId="13" fillId="0" borderId="0" xfId="0" applyFont="1" applyAlignment="1">
      <alignment horizontal="left" vertical="center"/>
    </xf>
    <xf numFmtId="0" fontId="13" fillId="0" borderId="0" xfId="0" applyFont="1" applyAlignment="1" applyProtection="1">
      <alignment horizontal="center" vertical="center"/>
      <protection locked="0"/>
    </xf>
    <xf numFmtId="0" fontId="3" fillId="0" borderId="0" xfId="0" applyFont="1" applyAlignment="1">
      <alignment horizontal="left" vertical="center"/>
    </xf>
    <xf numFmtId="0" fontId="5" fillId="5" borderId="7" xfId="0" applyFont="1" applyFill="1" applyBorder="1" applyAlignment="1">
      <alignment horizontal="center" vertical="center" wrapText="1"/>
    </xf>
    <xf numFmtId="0" fontId="6" fillId="6" borderId="28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43" fontId="3" fillId="0" borderId="0" xfId="1" applyFont="1" applyBorder="1"/>
    <xf numFmtId="43" fontId="13" fillId="0" borderId="0" xfId="1" applyFont="1" applyBorder="1" applyAlignment="1" applyProtection="1">
      <alignment vertical="center"/>
      <protection locked="0"/>
    </xf>
    <xf numFmtId="49" fontId="13" fillId="0" borderId="0" xfId="0" applyNumberFormat="1" applyFont="1" applyAlignment="1" applyProtection="1">
      <alignment horizontal="left" vertical="center" wrapText="1"/>
      <protection locked="0"/>
    </xf>
    <xf numFmtId="0" fontId="7" fillId="0" borderId="0" xfId="0" applyFont="1" applyAlignment="1">
      <alignment horizontal="left" vertical="center" wrapText="1"/>
    </xf>
    <xf numFmtId="0" fontId="3" fillId="3" borderId="0" xfId="0" applyFont="1" applyFill="1" applyAlignment="1">
      <alignment horizontal="center"/>
    </xf>
    <xf numFmtId="0" fontId="12" fillId="2" borderId="10" xfId="0" applyFont="1" applyFill="1" applyBorder="1" applyAlignment="1">
      <alignment horizontal="center" vertical="center" wrapText="1"/>
    </xf>
    <xf numFmtId="0" fontId="12" fillId="2" borderId="18" xfId="0" applyFont="1" applyFill="1" applyBorder="1" applyAlignment="1">
      <alignment horizontal="center" vertical="center" wrapText="1"/>
    </xf>
    <xf numFmtId="0" fontId="6" fillId="6" borderId="13" xfId="0" applyFont="1" applyFill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43" fontId="7" fillId="0" borderId="1" xfId="1" applyFont="1" applyFill="1" applyBorder="1" applyAlignment="1">
      <alignment horizontal="center" vertical="center" wrapText="1"/>
    </xf>
    <xf numFmtId="0" fontId="7" fillId="0" borderId="26" xfId="0" applyFont="1" applyBorder="1" applyAlignment="1">
      <alignment horizontal="center" vertical="center" wrapText="1"/>
    </xf>
    <xf numFmtId="43" fontId="7" fillId="0" borderId="29" xfId="1" applyFont="1" applyFill="1" applyBorder="1" applyAlignment="1">
      <alignment horizontal="center" vertical="center" wrapText="1"/>
    </xf>
    <xf numFmtId="0" fontId="3" fillId="0" borderId="1" xfId="0" applyFont="1" applyBorder="1"/>
    <xf numFmtId="14" fontId="7" fillId="0" borderId="2" xfId="0" applyNumberFormat="1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43" fontId="3" fillId="0" borderId="1" xfId="1" applyFont="1" applyBorder="1" applyAlignment="1">
      <alignment vertical="center"/>
    </xf>
    <xf numFmtId="0" fontId="7" fillId="0" borderId="1" xfId="0" applyFont="1" applyBorder="1" applyAlignment="1">
      <alignment horizontal="center" vertical="center" wrapText="1"/>
    </xf>
    <xf numFmtId="14" fontId="7" fillId="0" borderId="25" xfId="0" applyNumberFormat="1" applyFont="1" applyBorder="1" applyAlignment="1">
      <alignment horizontal="center" vertical="center" wrapText="1"/>
    </xf>
    <xf numFmtId="0" fontId="7" fillId="0" borderId="25" xfId="0" applyFont="1" applyBorder="1" applyAlignment="1">
      <alignment horizontal="center" vertical="center" wrapText="1"/>
    </xf>
    <xf numFmtId="0" fontId="14" fillId="3" borderId="0" xfId="0" applyFont="1" applyFill="1"/>
    <xf numFmtId="0" fontId="15" fillId="3" borderId="0" xfId="0" applyFont="1" applyFill="1" applyAlignment="1">
      <alignment vertical="center"/>
    </xf>
    <xf numFmtId="0" fontId="14" fillId="3" borderId="0" xfId="0" applyFont="1" applyFill="1" applyAlignment="1">
      <alignment vertical="center"/>
    </xf>
    <xf numFmtId="0" fontId="16" fillId="2" borderId="0" xfId="0" applyFont="1" applyFill="1" applyAlignment="1">
      <alignment vertical="center"/>
    </xf>
    <xf numFmtId="0" fontId="14" fillId="7" borderId="1" xfId="0" applyFont="1" applyFill="1" applyBorder="1" applyAlignment="1">
      <alignment horizontal="center" vertical="center"/>
    </xf>
    <xf numFmtId="0" fontId="15" fillId="3" borderId="0" xfId="0" applyFont="1" applyFill="1"/>
    <xf numFmtId="0" fontId="16" fillId="2" borderId="2" xfId="0" applyFont="1" applyFill="1" applyBorder="1" applyAlignment="1">
      <alignment horizontal="center" vertical="center" wrapText="1"/>
    </xf>
    <xf numFmtId="0" fontId="14" fillId="3" borderId="0" xfId="0" applyFont="1" applyFill="1" applyAlignment="1">
      <alignment horizontal="center"/>
    </xf>
    <xf numFmtId="0" fontId="14" fillId="0" borderId="1" xfId="0" applyFont="1" applyBorder="1" applyAlignment="1">
      <alignment horizontal="center" vertical="center"/>
    </xf>
    <xf numFmtId="14" fontId="14" fillId="0" borderId="1" xfId="0" applyNumberFormat="1" applyFont="1" applyBorder="1" applyAlignment="1">
      <alignment horizontal="center" vertical="center"/>
    </xf>
    <xf numFmtId="49" fontId="14" fillId="0" borderId="1" xfId="0" applyNumberFormat="1" applyFont="1" applyBorder="1" applyAlignment="1">
      <alignment horizontal="center" vertical="center"/>
    </xf>
    <xf numFmtId="43" fontId="14" fillId="0" borderId="1" xfId="0" applyNumberFormat="1" applyFont="1" applyBorder="1" applyAlignment="1">
      <alignment horizontal="center" vertical="center"/>
    </xf>
    <xf numFmtId="0" fontId="17" fillId="0" borderId="2" xfId="0" applyFont="1" applyBorder="1" applyAlignment="1">
      <alignment horizontal="center" vertical="center"/>
    </xf>
    <xf numFmtId="43" fontId="17" fillId="0" borderId="2" xfId="1" applyFont="1" applyFill="1" applyBorder="1" applyAlignment="1">
      <alignment vertical="center"/>
    </xf>
    <xf numFmtId="9" fontId="17" fillId="0" borderId="2" xfId="0" applyNumberFormat="1" applyFont="1" applyBorder="1" applyAlignment="1">
      <alignment horizontal="center" vertical="center"/>
    </xf>
    <xf numFmtId="14" fontId="7" fillId="0" borderId="1" xfId="0" applyNumberFormat="1" applyFont="1" applyBorder="1" applyAlignment="1">
      <alignment horizontal="center" vertical="center" wrapText="1"/>
    </xf>
    <xf numFmtId="43" fontId="3" fillId="0" borderId="1" xfId="1" applyFont="1" applyBorder="1"/>
    <xf numFmtId="14" fontId="3" fillId="0" borderId="0" xfId="0" applyNumberFormat="1" applyFont="1" applyAlignment="1">
      <alignment horizontal="left"/>
    </xf>
    <xf numFmtId="0" fontId="18" fillId="0" borderId="0" xfId="2" quotePrefix="1" applyFont="1"/>
    <xf numFmtId="0" fontId="18" fillId="0" borderId="0" xfId="2" applyFont="1"/>
    <xf numFmtId="0" fontId="7" fillId="0" borderId="6" xfId="0" applyFont="1" applyBorder="1" applyAlignment="1">
      <alignment horizontal="left" vertical="center" wrapText="1"/>
    </xf>
    <xf numFmtId="0" fontId="7" fillId="0" borderId="8" xfId="0" applyFont="1" applyBorder="1" applyAlignment="1">
      <alignment horizontal="left" vertical="center" wrapText="1"/>
    </xf>
    <xf numFmtId="0" fontId="7" fillId="0" borderId="7" xfId="0" applyFont="1" applyBorder="1" applyAlignment="1">
      <alignment horizontal="left" vertical="center" wrapText="1"/>
    </xf>
    <xf numFmtId="0" fontId="5" fillId="2" borderId="9" xfId="0" applyFont="1" applyFill="1" applyBorder="1" applyAlignment="1">
      <alignment horizontal="center" vertical="center" wrapText="1"/>
    </xf>
    <xf numFmtId="0" fontId="5" fillId="2" borderId="10" xfId="0" applyFont="1" applyFill="1" applyBorder="1" applyAlignment="1">
      <alignment horizontal="center" vertical="center" wrapText="1"/>
    </xf>
    <xf numFmtId="0" fontId="5" fillId="2" borderId="30" xfId="0" applyFont="1" applyFill="1" applyBorder="1" applyAlignment="1">
      <alignment horizontal="center" vertical="center" wrapText="1"/>
    </xf>
    <xf numFmtId="0" fontId="5" fillId="2" borderId="33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7" fillId="0" borderId="29" xfId="0" applyFont="1" applyBorder="1" applyAlignment="1">
      <alignment horizontal="center" vertical="center" wrapText="1"/>
    </xf>
    <xf numFmtId="0" fontId="6" fillId="6" borderId="1" xfId="0" applyFont="1" applyFill="1" applyBorder="1" applyAlignment="1">
      <alignment vertical="center" wrapText="1"/>
    </xf>
    <xf numFmtId="0" fontId="3" fillId="0" borderId="1" xfId="0" applyFont="1" applyBorder="1" applyAlignment="1">
      <alignment horizontal="center"/>
    </xf>
    <xf numFmtId="0" fontId="11" fillId="4" borderId="6" xfId="0" applyFont="1" applyFill="1" applyBorder="1" applyAlignment="1">
      <alignment vertical="center"/>
    </xf>
    <xf numFmtId="0" fontId="11" fillId="4" borderId="8" xfId="0" applyFont="1" applyFill="1" applyBorder="1" applyAlignment="1">
      <alignment vertical="center"/>
    </xf>
    <xf numFmtId="0" fontId="7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left" vertical="center"/>
    </xf>
    <xf numFmtId="0" fontId="11" fillId="4" borderId="6" xfId="0" applyFont="1" applyFill="1" applyBorder="1" applyAlignment="1">
      <alignment horizontal="left" vertical="center"/>
    </xf>
    <xf numFmtId="0" fontId="11" fillId="4" borderId="8" xfId="0" applyFont="1" applyFill="1" applyBorder="1" applyAlignment="1">
      <alignment horizontal="left" vertical="center"/>
    </xf>
    <xf numFmtId="0" fontId="14" fillId="0" borderId="1" xfId="0" applyFont="1" applyBorder="1" applyAlignment="1">
      <alignment horizontal="center" vertical="center"/>
    </xf>
    <xf numFmtId="0" fontId="16" fillId="2" borderId="30" xfId="0" applyFont="1" applyFill="1" applyBorder="1" applyAlignment="1">
      <alignment horizontal="left" vertical="center" wrapText="1"/>
    </xf>
    <xf numFmtId="0" fontId="16" fillId="2" borderId="31" xfId="0" applyFont="1" applyFill="1" applyBorder="1" applyAlignment="1">
      <alignment horizontal="left" vertical="center" wrapText="1"/>
    </xf>
    <xf numFmtId="0" fontId="5" fillId="2" borderId="30" xfId="0" applyFont="1" applyFill="1" applyBorder="1" applyAlignment="1">
      <alignment horizontal="center" vertical="center" wrapText="1"/>
    </xf>
    <xf numFmtId="0" fontId="5" fillId="2" borderId="0" xfId="0" applyFont="1" applyFill="1" applyAlignment="1">
      <alignment horizontal="center" vertical="center" wrapText="1"/>
    </xf>
    <xf numFmtId="0" fontId="5" fillId="2" borderId="32" xfId="0" applyFont="1" applyFill="1" applyBorder="1" applyAlignment="1">
      <alignment horizontal="center" vertical="center" wrapText="1"/>
    </xf>
    <xf numFmtId="0" fontId="7" fillId="0" borderId="6" xfId="0" applyFont="1" applyBorder="1" applyAlignment="1">
      <alignment vertical="center" wrapText="1"/>
    </xf>
    <xf numFmtId="0" fontId="7" fillId="0" borderId="8" xfId="0" applyFont="1" applyBorder="1" applyAlignment="1">
      <alignment vertical="center" wrapText="1"/>
    </xf>
    <xf numFmtId="0" fontId="7" fillId="0" borderId="7" xfId="0" applyFont="1" applyBorder="1" applyAlignment="1">
      <alignment vertical="center" wrapText="1"/>
    </xf>
    <xf numFmtId="0" fontId="7" fillId="0" borderId="6" xfId="0" applyFont="1" applyBorder="1" applyAlignment="1">
      <alignment horizontal="left" vertical="center" wrapText="1"/>
    </xf>
    <xf numFmtId="0" fontId="7" fillId="0" borderId="8" xfId="0" applyFont="1" applyBorder="1" applyAlignment="1">
      <alignment horizontal="left" vertical="center" wrapText="1"/>
    </xf>
    <xf numFmtId="0" fontId="7" fillId="0" borderId="7" xfId="0" applyFont="1" applyBorder="1" applyAlignment="1">
      <alignment horizontal="left" vertical="center" wrapText="1"/>
    </xf>
    <xf numFmtId="0" fontId="13" fillId="0" borderId="3" xfId="0" applyFont="1" applyBorder="1" applyAlignment="1">
      <alignment horizontal="left" vertical="center"/>
    </xf>
    <xf numFmtId="0" fontId="13" fillId="0" borderId="5" xfId="0" applyFont="1" applyBorder="1" applyAlignment="1">
      <alignment horizontal="left" vertical="center"/>
    </xf>
    <xf numFmtId="0" fontId="13" fillId="0" borderId="4" xfId="0" applyFont="1" applyBorder="1" applyAlignment="1">
      <alignment horizontal="left" vertical="center"/>
    </xf>
    <xf numFmtId="0" fontId="12" fillId="2" borderId="22" xfId="0" applyFont="1" applyFill="1" applyBorder="1" applyAlignment="1">
      <alignment horizontal="center" vertical="center" wrapText="1"/>
    </xf>
    <xf numFmtId="0" fontId="12" fillId="2" borderId="9" xfId="0" applyFont="1" applyFill="1" applyBorder="1" applyAlignment="1">
      <alignment horizontal="center" vertical="center" wrapText="1"/>
    </xf>
    <xf numFmtId="49" fontId="13" fillId="0" borderId="6" xfId="0" applyNumberFormat="1" applyFont="1" applyBorder="1" applyAlignment="1" applyProtection="1">
      <alignment horizontal="left" vertical="center" wrapText="1"/>
      <protection locked="0"/>
    </xf>
    <xf numFmtId="49" fontId="13" fillId="0" borderId="8" xfId="0" applyNumberFormat="1" applyFont="1" applyBorder="1" applyAlignment="1" applyProtection="1">
      <alignment horizontal="left" vertical="center" wrapText="1"/>
      <protection locked="0"/>
    </xf>
    <xf numFmtId="49" fontId="13" fillId="0" borderId="7" xfId="0" applyNumberFormat="1" applyFont="1" applyBorder="1" applyAlignment="1" applyProtection="1">
      <alignment horizontal="left" vertical="center" wrapText="1"/>
      <protection locked="0"/>
    </xf>
    <xf numFmtId="0" fontId="11" fillId="4" borderId="11" xfId="0" applyFont="1" applyFill="1" applyBorder="1" applyAlignment="1">
      <alignment horizontal="left" vertical="center"/>
    </xf>
    <xf numFmtId="0" fontId="11" fillId="4" borderId="12" xfId="0" applyFont="1" applyFill="1" applyBorder="1" applyAlignment="1">
      <alignment horizontal="left" vertical="center"/>
    </xf>
    <xf numFmtId="0" fontId="12" fillId="2" borderId="14" xfId="0" applyFont="1" applyFill="1" applyBorder="1" applyAlignment="1">
      <alignment horizontal="center" vertical="center" wrapText="1"/>
    </xf>
    <xf numFmtId="0" fontId="12" fillId="2" borderId="15" xfId="0" applyFont="1" applyFill="1" applyBorder="1" applyAlignment="1">
      <alignment horizontal="center" vertical="center" wrapText="1"/>
    </xf>
    <xf numFmtId="0" fontId="12" fillId="2" borderId="16" xfId="0" applyFont="1" applyFill="1" applyBorder="1" applyAlignment="1">
      <alignment horizontal="center" vertical="center" wrapText="1"/>
    </xf>
    <xf numFmtId="0" fontId="12" fillId="2" borderId="19" xfId="0" applyFont="1" applyFill="1" applyBorder="1" applyAlignment="1">
      <alignment horizontal="center" vertical="center" wrapText="1"/>
    </xf>
    <xf numFmtId="0" fontId="12" fillId="2" borderId="10" xfId="0" applyFont="1" applyFill="1" applyBorder="1" applyAlignment="1">
      <alignment horizontal="center" vertical="center" wrapText="1"/>
    </xf>
    <xf numFmtId="0" fontId="12" fillId="2" borderId="23" xfId="0" applyFont="1" applyFill="1" applyBorder="1" applyAlignment="1">
      <alignment horizontal="center" vertical="center" wrapText="1"/>
    </xf>
    <xf numFmtId="0" fontId="12" fillId="2" borderId="20" xfId="0" applyFont="1" applyFill="1" applyBorder="1" applyAlignment="1">
      <alignment horizontal="center" vertical="center" wrapText="1"/>
    </xf>
    <xf numFmtId="0" fontId="12" fillId="2" borderId="24" xfId="0" applyFont="1" applyFill="1" applyBorder="1" applyAlignment="1">
      <alignment horizontal="center" vertical="center" wrapText="1"/>
    </xf>
    <xf numFmtId="0" fontId="12" fillId="2" borderId="11" xfId="0" applyFont="1" applyFill="1" applyBorder="1" applyAlignment="1">
      <alignment horizontal="center" vertical="center" wrapText="1"/>
    </xf>
    <xf numFmtId="0" fontId="12" fillId="2" borderId="12" xfId="0" applyFont="1" applyFill="1" applyBorder="1" applyAlignment="1">
      <alignment horizontal="center" vertical="center" wrapText="1"/>
    </xf>
    <xf numFmtId="0" fontId="12" fillId="2" borderId="13" xfId="0" applyFont="1" applyFill="1" applyBorder="1" applyAlignment="1">
      <alignment horizontal="center" vertical="center" wrapText="1"/>
    </xf>
    <xf numFmtId="0" fontId="12" fillId="2" borderId="21" xfId="0" applyFont="1" applyFill="1" applyBorder="1" applyAlignment="1">
      <alignment horizontal="center" vertical="center" wrapText="1"/>
    </xf>
    <xf numFmtId="0" fontId="12" fillId="2" borderId="18" xfId="0" applyFont="1" applyFill="1" applyBorder="1" applyAlignment="1">
      <alignment horizontal="center" vertical="center" wrapText="1"/>
    </xf>
    <xf numFmtId="0" fontId="7" fillId="0" borderId="23" xfId="0" applyFont="1" applyBorder="1" applyAlignment="1">
      <alignment horizontal="left" vertical="center" wrapText="1"/>
    </xf>
    <xf numFmtId="0" fontId="7" fillId="0" borderId="20" xfId="0" applyFont="1" applyBorder="1" applyAlignment="1">
      <alignment horizontal="left" vertical="center" wrapText="1"/>
    </xf>
    <xf numFmtId="0" fontId="7" fillId="0" borderId="24" xfId="0" applyFont="1" applyBorder="1" applyAlignment="1">
      <alignment horizontal="left" vertical="center" wrapText="1"/>
    </xf>
    <xf numFmtId="0" fontId="5" fillId="5" borderId="27" xfId="0" applyFont="1" applyFill="1" applyBorder="1" applyAlignment="1">
      <alignment horizontal="left" vertical="center" wrapText="1"/>
    </xf>
    <xf numFmtId="0" fontId="5" fillId="5" borderId="0" xfId="0" applyFont="1" applyFill="1" applyAlignment="1">
      <alignment horizontal="left" vertical="center" wrapText="1"/>
    </xf>
    <xf numFmtId="0" fontId="6" fillId="6" borderId="11" xfId="0" applyFont="1" applyFill="1" applyBorder="1" applyAlignment="1">
      <alignment horizontal="center" vertical="center" wrapText="1"/>
    </xf>
    <xf numFmtId="0" fontId="6" fillId="6" borderId="12" xfId="0" applyFont="1" applyFill="1" applyBorder="1" applyAlignment="1">
      <alignment horizontal="center" vertical="center" wrapText="1"/>
    </xf>
    <xf numFmtId="0" fontId="6" fillId="6" borderId="13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left" vertical="center" wrapText="1"/>
    </xf>
    <xf numFmtId="0" fontId="7" fillId="0" borderId="29" xfId="0" applyFont="1" applyBorder="1" applyAlignment="1">
      <alignment horizontal="left" vertical="center" wrapText="1"/>
    </xf>
    <xf numFmtId="0" fontId="7" fillId="0" borderId="29" xfId="0" applyFont="1" applyBorder="1" applyAlignment="1">
      <alignment vertical="center" wrapText="1"/>
    </xf>
    <xf numFmtId="0" fontId="11" fillId="4" borderId="6" xfId="0" applyFont="1" applyFill="1" applyBorder="1" applyAlignment="1">
      <alignment horizontal="center" vertical="center"/>
    </xf>
    <xf numFmtId="0" fontId="11" fillId="4" borderId="8" xfId="0" applyFont="1" applyFill="1" applyBorder="1" applyAlignment="1">
      <alignment horizontal="center" vertical="center"/>
    </xf>
  </cellXfs>
  <cellStyles count="3">
    <cellStyle name="Hyperlink" xfId="2" builtinId="8"/>
    <cellStyle name="Komma" xfId="1" builtinId="3"/>
    <cellStyle name="Standaard" xfId="0" builtinId="0"/>
  </cellStyles>
  <dxfs count="0"/>
  <tableStyles count="0" defaultTableStyle="TableStyleMedium2" defaultPivotStyle="PivotStyleLight16"/>
  <colors>
    <mruColors>
      <color rgb="FFFF3399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Kantoorth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5"/>
  <sheetViews>
    <sheetView showGridLines="0" tabSelected="1" zoomScale="190" zoomScaleNormal="190" workbookViewId="0">
      <selection activeCell="D4" sqref="D4"/>
    </sheetView>
  </sheetViews>
  <sheetFormatPr defaultRowHeight="15" x14ac:dyDescent="0.25"/>
  <cols>
    <col min="1" max="1" width="8.88671875" style="4"/>
    <col min="2" max="2" width="26.5546875" style="4" customWidth="1"/>
    <col min="3" max="16384" width="8.88671875" style="4"/>
  </cols>
  <sheetData>
    <row r="1" spans="1:7" ht="15.6" x14ac:dyDescent="0.3">
      <c r="A1" s="5" t="s">
        <v>249</v>
      </c>
    </row>
    <row r="2" spans="1:7" ht="15.6" x14ac:dyDescent="0.3">
      <c r="A2" s="5"/>
    </row>
    <row r="3" spans="1:7" ht="15.6" x14ac:dyDescent="0.3">
      <c r="A3" s="5" t="s">
        <v>128</v>
      </c>
    </row>
    <row r="5" spans="1:7" x14ac:dyDescent="0.25">
      <c r="A5" s="4" t="s">
        <v>81</v>
      </c>
      <c r="B5" s="67">
        <v>44927</v>
      </c>
    </row>
    <row r="6" spans="1:7" x14ac:dyDescent="0.25">
      <c r="B6" s="67"/>
    </row>
    <row r="7" spans="1:7" x14ac:dyDescent="0.25">
      <c r="A7" s="15" t="s">
        <v>77</v>
      </c>
      <c r="B7" s="15" t="s">
        <v>173</v>
      </c>
      <c r="C7" s="15"/>
      <c r="D7" s="15"/>
      <c r="E7" s="15"/>
      <c r="F7" s="15"/>
      <c r="G7" s="15"/>
    </row>
    <row r="8" spans="1:7" x14ac:dyDescent="0.25">
      <c r="A8" s="15"/>
      <c r="B8" s="15" t="s">
        <v>174</v>
      </c>
      <c r="C8" s="15"/>
      <c r="D8" s="15"/>
      <c r="E8" s="15"/>
      <c r="F8" s="15"/>
      <c r="G8" s="15"/>
    </row>
    <row r="10" spans="1:7" x14ac:dyDescent="0.25">
      <c r="A10" s="4" t="s">
        <v>82</v>
      </c>
      <c r="B10" s="68" t="s">
        <v>243</v>
      </c>
    </row>
    <row r="11" spans="1:7" x14ac:dyDescent="0.25">
      <c r="B11" s="69" t="s">
        <v>244</v>
      </c>
    </row>
    <row r="12" spans="1:7" x14ac:dyDescent="0.25">
      <c r="B12" s="69" t="s">
        <v>245</v>
      </c>
    </row>
    <row r="13" spans="1:7" x14ac:dyDescent="0.25">
      <c r="A13" s="15"/>
      <c r="B13" s="69" t="s">
        <v>246</v>
      </c>
      <c r="C13" s="15"/>
      <c r="D13" s="15"/>
      <c r="E13" s="15"/>
      <c r="F13" s="15"/>
      <c r="G13" s="15"/>
    </row>
    <row r="14" spans="1:7" x14ac:dyDescent="0.25">
      <c r="A14" s="15"/>
      <c r="B14" s="69" t="s">
        <v>247</v>
      </c>
      <c r="C14" s="15"/>
      <c r="D14" s="15"/>
      <c r="E14" s="15"/>
      <c r="F14" s="15"/>
      <c r="G14" s="15"/>
    </row>
    <row r="15" spans="1:7" x14ac:dyDescent="0.25">
      <c r="B15" s="68"/>
    </row>
  </sheetData>
  <hyperlinks>
    <hyperlink ref="B10" location="'3.1'!A1" display="Uitwerking 3.1"/>
    <hyperlink ref="B11" location="'3.2 - 3.3'!A1" display="Uitwerking 3.2 - 3.3"/>
    <hyperlink ref="B12" location="'3.4 - 3.5'!A1" display="Uitwerking 3.4 - 3.5"/>
    <hyperlink ref="B13" location="'3.6'!A1" display="Uitwerking 3.6"/>
    <hyperlink ref="B14" location="'3.7 - 3.11'!A1" display="Uitwerking 3.7 - 3.11"/>
  </hyperlinks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00"/>
  <sheetViews>
    <sheetView zoomScale="175" zoomScaleNormal="175" workbookViewId="0">
      <selection sqref="A1:XFD1048576"/>
    </sheetView>
  </sheetViews>
  <sheetFormatPr defaultRowHeight="15" x14ac:dyDescent="0.25"/>
  <cols>
    <col min="1" max="1" width="8.88671875" style="4"/>
    <col min="2" max="2" width="42" style="4" customWidth="1"/>
    <col min="3" max="16384" width="8.88671875" style="4"/>
  </cols>
  <sheetData>
    <row r="1" spans="1:2" ht="15.6" x14ac:dyDescent="0.3">
      <c r="A1" s="5" t="s">
        <v>89</v>
      </c>
    </row>
    <row r="2" spans="1:2" ht="15.6" x14ac:dyDescent="0.3">
      <c r="A2" s="5"/>
    </row>
    <row r="3" spans="1:2" ht="15.6" x14ac:dyDescent="0.3">
      <c r="A3" s="5" t="s">
        <v>126</v>
      </c>
    </row>
    <row r="5" spans="1:2" ht="15.6" x14ac:dyDescent="0.3">
      <c r="A5" s="5" t="s">
        <v>76</v>
      </c>
    </row>
    <row r="6" spans="1:2" x14ac:dyDescent="0.25">
      <c r="A6" s="4" t="s">
        <v>88</v>
      </c>
    </row>
    <row r="7" spans="1:2" x14ac:dyDescent="0.25">
      <c r="A7" s="4" t="s">
        <v>73</v>
      </c>
    </row>
    <row r="8" spans="1:2" x14ac:dyDescent="0.25">
      <c r="A8" s="4" t="s">
        <v>74</v>
      </c>
    </row>
    <row r="10" spans="1:2" s="6" customFormat="1" ht="15.6" x14ac:dyDescent="0.3">
      <c r="A10" s="6" t="s">
        <v>77</v>
      </c>
      <c r="B10" s="6" t="s">
        <v>79</v>
      </c>
    </row>
    <row r="11" spans="1:2" x14ac:dyDescent="0.25">
      <c r="B11" s="4" t="s">
        <v>78</v>
      </c>
    </row>
    <row r="12" spans="1:2" x14ac:dyDescent="0.25">
      <c r="B12" s="4" t="s">
        <v>80</v>
      </c>
    </row>
    <row r="13" spans="1:2" x14ac:dyDescent="0.25">
      <c r="B13" s="4" t="s">
        <v>83</v>
      </c>
    </row>
    <row r="14" spans="1:2" x14ac:dyDescent="0.25">
      <c r="B14" s="4" t="s">
        <v>84</v>
      </c>
    </row>
    <row r="16" spans="1:2" s="6" customFormat="1" ht="15.6" x14ac:dyDescent="0.3">
      <c r="A16" s="6" t="s">
        <v>77</v>
      </c>
      <c r="B16" s="6" t="s">
        <v>75</v>
      </c>
    </row>
    <row r="18" spans="1:3" ht="15.6" x14ac:dyDescent="0.3">
      <c r="A18" s="5" t="s">
        <v>90</v>
      </c>
      <c r="C18" s="7"/>
    </row>
    <row r="19" spans="1:3" x14ac:dyDescent="0.25">
      <c r="A19" s="8">
        <v>200</v>
      </c>
      <c r="B19" s="4" t="s">
        <v>24</v>
      </c>
    </row>
    <row r="20" spans="1:3" x14ac:dyDescent="0.25">
      <c r="A20" s="8">
        <v>210</v>
      </c>
      <c r="B20" s="4" t="s">
        <v>25</v>
      </c>
    </row>
    <row r="21" spans="1:3" x14ac:dyDescent="0.25">
      <c r="A21" s="8">
        <v>300</v>
      </c>
      <c r="B21" s="4" t="s">
        <v>26</v>
      </c>
    </row>
    <row r="22" spans="1:3" x14ac:dyDescent="0.25">
      <c r="A22" s="8">
        <v>310</v>
      </c>
      <c r="B22" s="4" t="s">
        <v>27</v>
      </c>
    </row>
    <row r="23" spans="1:3" x14ac:dyDescent="0.25">
      <c r="A23" s="8">
        <v>400</v>
      </c>
      <c r="B23" s="4" t="s">
        <v>91</v>
      </c>
    </row>
    <row r="24" spans="1:3" x14ac:dyDescent="0.25">
      <c r="A24" s="8">
        <v>410</v>
      </c>
      <c r="B24" s="4" t="s">
        <v>92</v>
      </c>
    </row>
    <row r="25" spans="1:3" x14ac:dyDescent="0.25">
      <c r="A25" s="8">
        <v>420</v>
      </c>
      <c r="B25" s="4" t="s">
        <v>93</v>
      </c>
    </row>
    <row r="26" spans="1:3" x14ac:dyDescent="0.25">
      <c r="A26" s="8">
        <v>500</v>
      </c>
      <c r="B26" s="4" t="s">
        <v>28</v>
      </c>
    </row>
    <row r="27" spans="1:3" x14ac:dyDescent="0.25">
      <c r="A27" s="8">
        <v>510</v>
      </c>
      <c r="B27" s="4" t="s">
        <v>29</v>
      </c>
    </row>
    <row r="28" spans="1:3" x14ac:dyDescent="0.25">
      <c r="A28" s="8">
        <v>600</v>
      </c>
      <c r="B28" s="4" t="s">
        <v>30</v>
      </c>
    </row>
    <row r="29" spans="1:3" x14ac:dyDescent="0.25">
      <c r="A29" s="8">
        <v>680</v>
      </c>
      <c r="B29" s="4" t="s">
        <v>31</v>
      </c>
    </row>
    <row r="30" spans="1:3" x14ac:dyDescent="0.25">
      <c r="A30" s="8">
        <v>695</v>
      </c>
      <c r="B30" s="4" t="s">
        <v>94</v>
      </c>
    </row>
    <row r="31" spans="1:3" x14ac:dyDescent="0.25">
      <c r="A31" s="8">
        <v>700</v>
      </c>
      <c r="B31" s="4" t="s">
        <v>32</v>
      </c>
    </row>
    <row r="32" spans="1:3" x14ac:dyDescent="0.25">
      <c r="A32" s="8">
        <v>750</v>
      </c>
      <c r="B32" s="4" t="s">
        <v>95</v>
      </c>
    </row>
    <row r="33" spans="1:2" x14ac:dyDescent="0.25">
      <c r="A33" s="8">
        <v>760</v>
      </c>
      <c r="B33" s="4" t="s">
        <v>96</v>
      </c>
    </row>
    <row r="34" spans="1:2" x14ac:dyDescent="0.25">
      <c r="A34" s="8">
        <v>800</v>
      </c>
      <c r="B34" s="4" t="s">
        <v>97</v>
      </c>
    </row>
    <row r="35" spans="1:2" x14ac:dyDescent="0.25">
      <c r="A35" s="8">
        <v>820</v>
      </c>
      <c r="B35" s="4" t="s">
        <v>98</v>
      </c>
    </row>
    <row r="36" spans="1:2" x14ac:dyDescent="0.25">
      <c r="A36" s="9">
        <v>1000</v>
      </c>
      <c r="B36" s="4" t="s">
        <v>33</v>
      </c>
    </row>
    <row r="37" spans="1:2" x14ac:dyDescent="0.25">
      <c r="A37" s="9">
        <v>1050</v>
      </c>
      <c r="B37" s="4" t="s">
        <v>34</v>
      </c>
    </row>
    <row r="38" spans="1:2" x14ac:dyDescent="0.25">
      <c r="A38" s="9">
        <v>1060</v>
      </c>
      <c r="B38" s="4" t="s">
        <v>35</v>
      </c>
    </row>
    <row r="39" spans="1:2" x14ac:dyDescent="0.25">
      <c r="A39" s="9">
        <v>1070</v>
      </c>
      <c r="B39" s="4" t="s">
        <v>36</v>
      </c>
    </row>
    <row r="40" spans="1:2" x14ac:dyDescent="0.25">
      <c r="A40" s="9">
        <v>1080</v>
      </c>
      <c r="B40" s="4" t="s">
        <v>37</v>
      </c>
    </row>
    <row r="41" spans="1:2" x14ac:dyDescent="0.25">
      <c r="A41" s="9">
        <v>1090</v>
      </c>
      <c r="B41" s="4" t="s">
        <v>99</v>
      </c>
    </row>
    <row r="42" spans="1:2" x14ac:dyDescent="0.25">
      <c r="A42" s="9">
        <v>1100</v>
      </c>
      <c r="B42" s="4" t="s">
        <v>38</v>
      </c>
    </row>
    <row r="43" spans="1:2" x14ac:dyDescent="0.25">
      <c r="A43" s="9">
        <v>1150</v>
      </c>
      <c r="B43" s="4" t="s">
        <v>100</v>
      </c>
    </row>
    <row r="44" spans="1:2" x14ac:dyDescent="0.25">
      <c r="A44" s="9">
        <v>1180</v>
      </c>
      <c r="B44" s="4" t="s">
        <v>101</v>
      </c>
    </row>
    <row r="45" spans="1:2" x14ac:dyDescent="0.25">
      <c r="A45" s="9">
        <v>1200</v>
      </c>
      <c r="B45" s="4" t="s">
        <v>39</v>
      </c>
    </row>
    <row r="46" spans="1:2" x14ac:dyDescent="0.25">
      <c r="A46" s="9">
        <v>1240</v>
      </c>
      <c r="B46" s="4" t="s">
        <v>40</v>
      </c>
    </row>
    <row r="47" spans="1:2" x14ac:dyDescent="0.25">
      <c r="A47" s="9">
        <v>1260</v>
      </c>
      <c r="B47" s="4" t="s">
        <v>41</v>
      </c>
    </row>
    <row r="48" spans="1:2" x14ac:dyDescent="0.25">
      <c r="A48" s="9">
        <v>1270</v>
      </c>
      <c r="B48" s="4" t="s">
        <v>42</v>
      </c>
    </row>
    <row r="49" spans="1:2" x14ac:dyDescent="0.25">
      <c r="A49" s="9">
        <v>1280</v>
      </c>
      <c r="B49" s="4" t="s">
        <v>43</v>
      </c>
    </row>
    <row r="50" spans="1:2" x14ac:dyDescent="0.25">
      <c r="A50" s="9">
        <v>1300</v>
      </c>
      <c r="B50" s="4" t="s">
        <v>102</v>
      </c>
    </row>
    <row r="51" spans="1:2" x14ac:dyDescent="0.25">
      <c r="A51" s="9">
        <v>1350</v>
      </c>
      <c r="B51" s="4" t="s">
        <v>103</v>
      </c>
    </row>
    <row r="52" spans="1:2" x14ac:dyDescent="0.25">
      <c r="A52" s="9">
        <v>1400</v>
      </c>
      <c r="B52" s="4" t="s">
        <v>44</v>
      </c>
    </row>
    <row r="53" spans="1:2" x14ac:dyDescent="0.25">
      <c r="A53" s="9">
        <v>1500</v>
      </c>
      <c r="B53" s="4" t="s">
        <v>45</v>
      </c>
    </row>
    <row r="54" spans="1:2" x14ac:dyDescent="0.25">
      <c r="A54" s="9">
        <v>1520</v>
      </c>
      <c r="B54" s="4" t="s">
        <v>46</v>
      </c>
    </row>
    <row r="55" spans="1:2" x14ac:dyDescent="0.25">
      <c r="A55" s="9">
        <v>1540</v>
      </c>
      <c r="B55" s="4" t="s">
        <v>104</v>
      </c>
    </row>
    <row r="56" spans="1:2" x14ac:dyDescent="0.25">
      <c r="A56" s="9">
        <v>1600</v>
      </c>
      <c r="B56" s="4" t="s">
        <v>47</v>
      </c>
    </row>
    <row r="57" spans="1:2" x14ac:dyDescent="0.25">
      <c r="A57" s="9">
        <v>1650</v>
      </c>
      <c r="B57" s="4" t="s">
        <v>48</v>
      </c>
    </row>
    <row r="58" spans="1:2" x14ac:dyDescent="0.25">
      <c r="A58" s="9">
        <v>1660</v>
      </c>
      <c r="B58" s="4" t="s">
        <v>49</v>
      </c>
    </row>
    <row r="59" spans="1:2" x14ac:dyDescent="0.25">
      <c r="A59" s="9">
        <v>1665</v>
      </c>
      <c r="B59" s="4" t="s">
        <v>105</v>
      </c>
    </row>
    <row r="60" spans="1:2" x14ac:dyDescent="0.25">
      <c r="A60" s="9">
        <v>1680</v>
      </c>
      <c r="B60" s="4" t="s">
        <v>50</v>
      </c>
    </row>
    <row r="61" spans="1:2" x14ac:dyDescent="0.25">
      <c r="A61" s="9">
        <v>3000</v>
      </c>
      <c r="B61" s="4" t="s">
        <v>51</v>
      </c>
    </row>
    <row r="62" spans="1:2" x14ac:dyDescent="0.25">
      <c r="A62" s="9">
        <v>3100</v>
      </c>
      <c r="B62" s="4" t="s">
        <v>106</v>
      </c>
    </row>
    <row r="63" spans="1:2" x14ac:dyDescent="0.25">
      <c r="A63" s="9">
        <v>3200</v>
      </c>
      <c r="B63" s="4" t="s">
        <v>107</v>
      </c>
    </row>
    <row r="64" spans="1:2" x14ac:dyDescent="0.25">
      <c r="A64" s="9">
        <v>3300</v>
      </c>
      <c r="B64" s="4" t="s">
        <v>108</v>
      </c>
    </row>
    <row r="65" spans="1:2" x14ac:dyDescent="0.25">
      <c r="A65" s="9">
        <v>4000</v>
      </c>
      <c r="B65" s="4" t="s">
        <v>52</v>
      </c>
    </row>
    <row r="66" spans="1:2" x14ac:dyDescent="0.25">
      <c r="A66" s="9">
        <v>4050</v>
      </c>
      <c r="B66" s="4" t="s">
        <v>53</v>
      </c>
    </row>
    <row r="67" spans="1:2" x14ac:dyDescent="0.25">
      <c r="A67" s="9">
        <v>4070</v>
      </c>
      <c r="B67" s="4" t="s">
        <v>248</v>
      </c>
    </row>
    <row r="68" spans="1:2" x14ac:dyDescent="0.25">
      <c r="A68" s="9">
        <v>4100</v>
      </c>
      <c r="B68" s="4" t="s">
        <v>54</v>
      </c>
    </row>
    <row r="69" spans="1:2" x14ac:dyDescent="0.25">
      <c r="A69" s="9">
        <v>4120</v>
      </c>
      <c r="B69" s="4" t="s">
        <v>55</v>
      </c>
    </row>
    <row r="70" spans="1:2" x14ac:dyDescent="0.25">
      <c r="A70" s="9">
        <v>4150</v>
      </c>
      <c r="B70" s="4" t="s">
        <v>109</v>
      </c>
    </row>
    <row r="71" spans="1:2" x14ac:dyDescent="0.25">
      <c r="A71" s="9">
        <v>4200</v>
      </c>
      <c r="B71" s="4" t="s">
        <v>56</v>
      </c>
    </row>
    <row r="72" spans="1:2" x14ac:dyDescent="0.25">
      <c r="A72" s="9">
        <v>4250</v>
      </c>
      <c r="B72" s="4" t="s">
        <v>57</v>
      </c>
    </row>
    <row r="73" spans="1:2" x14ac:dyDescent="0.25">
      <c r="A73" s="9">
        <v>4300</v>
      </c>
      <c r="B73" s="4" t="s">
        <v>58</v>
      </c>
    </row>
    <row r="74" spans="1:2" x14ac:dyDescent="0.25">
      <c r="A74" s="9">
        <v>4350</v>
      </c>
      <c r="B74" s="4" t="s">
        <v>59</v>
      </c>
    </row>
    <row r="75" spans="1:2" x14ac:dyDescent="0.25">
      <c r="A75" s="9">
        <v>4400</v>
      </c>
      <c r="B75" s="4" t="s">
        <v>60</v>
      </c>
    </row>
    <row r="76" spans="1:2" x14ac:dyDescent="0.25">
      <c r="A76" s="9">
        <v>4500</v>
      </c>
      <c r="B76" s="4" t="s">
        <v>110</v>
      </c>
    </row>
    <row r="77" spans="1:2" x14ac:dyDescent="0.25">
      <c r="A77" s="9">
        <v>4600</v>
      </c>
      <c r="B77" s="4" t="s">
        <v>61</v>
      </c>
    </row>
    <row r="78" spans="1:2" x14ac:dyDescent="0.25">
      <c r="A78" s="9">
        <v>4650</v>
      </c>
      <c r="B78" s="4" t="s">
        <v>62</v>
      </c>
    </row>
    <row r="79" spans="1:2" x14ac:dyDescent="0.25">
      <c r="A79" s="9">
        <v>4700</v>
      </c>
      <c r="B79" s="4" t="s">
        <v>72</v>
      </c>
    </row>
    <row r="80" spans="1:2" x14ac:dyDescent="0.25">
      <c r="A80" s="9">
        <v>4750</v>
      </c>
      <c r="B80" s="4" t="s">
        <v>111</v>
      </c>
    </row>
    <row r="81" spans="1:2" x14ac:dyDescent="0.25">
      <c r="A81" s="9">
        <v>4800</v>
      </c>
      <c r="B81" s="4" t="s">
        <v>112</v>
      </c>
    </row>
    <row r="82" spans="1:2" x14ac:dyDescent="0.25">
      <c r="A82" s="9">
        <v>4950</v>
      </c>
      <c r="B82" s="4" t="s">
        <v>113</v>
      </c>
    </row>
    <row r="83" spans="1:2" x14ac:dyDescent="0.25">
      <c r="A83" s="9">
        <v>4960</v>
      </c>
      <c r="B83" s="4" t="s">
        <v>63</v>
      </c>
    </row>
    <row r="84" spans="1:2" x14ac:dyDescent="0.25">
      <c r="A84" s="9">
        <v>4970</v>
      </c>
      <c r="B84" s="4" t="s">
        <v>64</v>
      </c>
    </row>
    <row r="85" spans="1:2" x14ac:dyDescent="0.25">
      <c r="A85" s="9">
        <v>4990</v>
      </c>
      <c r="B85" s="4" t="s">
        <v>65</v>
      </c>
    </row>
    <row r="86" spans="1:2" x14ac:dyDescent="0.25">
      <c r="A86" s="9">
        <v>7000</v>
      </c>
      <c r="B86" s="4" t="s">
        <v>66</v>
      </c>
    </row>
    <row r="87" spans="1:2" x14ac:dyDescent="0.25">
      <c r="A87" s="9">
        <v>7400</v>
      </c>
      <c r="B87" s="4" t="s">
        <v>114</v>
      </c>
    </row>
    <row r="88" spans="1:2" x14ac:dyDescent="0.25">
      <c r="A88" s="9">
        <v>7500</v>
      </c>
      <c r="B88" s="4" t="s">
        <v>115</v>
      </c>
    </row>
    <row r="89" spans="1:2" x14ac:dyDescent="0.25">
      <c r="A89" s="9">
        <v>8200</v>
      </c>
      <c r="B89" s="4" t="s">
        <v>67</v>
      </c>
    </row>
    <row r="90" spans="1:2" x14ac:dyDescent="0.25">
      <c r="A90" s="9">
        <v>8300</v>
      </c>
      <c r="B90" s="4" t="s">
        <v>116</v>
      </c>
    </row>
    <row r="91" spans="1:2" x14ac:dyDescent="0.25">
      <c r="A91" s="9">
        <v>8400</v>
      </c>
      <c r="B91" s="4" t="s">
        <v>68</v>
      </c>
    </row>
    <row r="92" spans="1:2" x14ac:dyDescent="0.25">
      <c r="A92" s="9">
        <v>8500</v>
      </c>
      <c r="B92" s="4" t="s">
        <v>69</v>
      </c>
    </row>
    <row r="93" spans="1:2" x14ac:dyDescent="0.25">
      <c r="A93" s="9">
        <v>8550</v>
      </c>
      <c r="B93" s="4" t="s">
        <v>70</v>
      </c>
    </row>
    <row r="94" spans="1:2" x14ac:dyDescent="0.25">
      <c r="A94" s="9">
        <v>8600</v>
      </c>
      <c r="B94" s="4" t="s">
        <v>117</v>
      </c>
    </row>
    <row r="95" spans="1:2" x14ac:dyDescent="0.25">
      <c r="A95" s="9">
        <v>9000</v>
      </c>
      <c r="B95" s="4" t="s">
        <v>118</v>
      </c>
    </row>
    <row r="96" spans="1:2" x14ac:dyDescent="0.25">
      <c r="A96" s="9">
        <v>9100</v>
      </c>
      <c r="B96" s="4" t="s">
        <v>71</v>
      </c>
    </row>
    <row r="97" spans="1:3" x14ac:dyDescent="0.25">
      <c r="A97" s="9">
        <v>9600</v>
      </c>
      <c r="B97" s="4" t="s">
        <v>87</v>
      </c>
    </row>
    <row r="98" spans="1:3" x14ac:dyDescent="0.25">
      <c r="A98" s="16">
        <v>1370</v>
      </c>
      <c r="B98" s="15" t="s">
        <v>129</v>
      </c>
      <c r="C98" s="15" t="s">
        <v>123</v>
      </c>
    </row>
    <row r="99" spans="1:3" x14ac:dyDescent="0.25">
      <c r="A99" s="16">
        <v>3250</v>
      </c>
      <c r="B99" s="15" t="s">
        <v>130</v>
      </c>
      <c r="C99" s="15" t="s">
        <v>124</v>
      </c>
    </row>
    <row r="100" spans="1:3" x14ac:dyDescent="0.25">
      <c r="A100" s="16">
        <v>3260</v>
      </c>
      <c r="B100" s="15" t="s">
        <v>203</v>
      </c>
    </row>
  </sheetData>
  <pageMargins left="0.7" right="0.7" top="0.75" bottom="0.75" header="0.3" footer="0.3"/>
  <pageSetup paperSize="9"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6"/>
  <sheetViews>
    <sheetView showGridLines="0" topLeftCell="A37" zoomScaleNormal="100" workbookViewId="0">
      <selection activeCell="A47" sqref="A47:XFD96"/>
    </sheetView>
  </sheetViews>
  <sheetFormatPr defaultRowHeight="15" x14ac:dyDescent="0.25"/>
  <cols>
    <col min="1" max="1" width="2.88671875" style="4" customWidth="1"/>
    <col min="2" max="2" width="13.5546875" style="4" customWidth="1"/>
    <col min="3" max="4" width="12.6640625" style="4" customWidth="1"/>
    <col min="5" max="5" width="12" style="4" customWidth="1"/>
    <col min="6" max="6" width="13" style="4" customWidth="1"/>
    <col min="7" max="7" width="11.44140625" style="4" customWidth="1"/>
    <col min="8" max="8" width="13" style="4" customWidth="1"/>
    <col min="9" max="9" width="13.44140625" style="4" customWidth="1"/>
    <col min="10" max="10" width="12.5546875" style="4" customWidth="1"/>
    <col min="11" max="11" width="13" style="4" customWidth="1"/>
    <col min="12" max="12" width="10.77734375" style="4" customWidth="1"/>
    <col min="13" max="13" width="2.44140625" style="4" customWidth="1"/>
    <col min="14" max="16384" width="8.88671875" style="4"/>
  </cols>
  <sheetData>
    <row r="1" spans="1:11" ht="15.6" x14ac:dyDescent="0.25">
      <c r="B1" s="1" t="s">
        <v>131</v>
      </c>
      <c r="D1" s="1"/>
    </row>
    <row r="2" spans="1:11" x14ac:dyDescent="0.25">
      <c r="A2" s="4" t="s">
        <v>13</v>
      </c>
      <c r="B2" s="2" t="s">
        <v>132</v>
      </c>
    </row>
    <row r="3" spans="1:11" ht="10.95" customHeight="1" x14ac:dyDescent="0.3">
      <c r="A3" s="10"/>
      <c r="B3" s="50"/>
      <c r="C3" s="50"/>
      <c r="D3" s="50"/>
      <c r="E3" s="50"/>
      <c r="F3" s="50"/>
      <c r="G3" s="50"/>
      <c r="H3" s="50"/>
      <c r="I3" s="50"/>
      <c r="J3" s="50"/>
      <c r="K3" s="50"/>
    </row>
    <row r="4" spans="1:11" ht="15.6" x14ac:dyDescent="0.25">
      <c r="A4" s="3"/>
      <c r="B4" s="51" t="s">
        <v>133</v>
      </c>
      <c r="C4" s="52"/>
      <c r="D4" s="52"/>
      <c r="E4" s="52"/>
      <c r="F4" s="52"/>
      <c r="G4" s="52"/>
      <c r="H4" s="52"/>
      <c r="I4" s="52"/>
      <c r="J4" s="52"/>
      <c r="K4" s="52"/>
    </row>
    <row r="5" spans="1:11" ht="10.95" customHeight="1" x14ac:dyDescent="0.3">
      <c r="A5" s="10"/>
      <c r="B5" s="50"/>
      <c r="C5" s="50"/>
      <c r="D5" s="50"/>
      <c r="E5" s="50"/>
      <c r="F5" s="50"/>
      <c r="G5" s="50"/>
      <c r="H5" s="50"/>
      <c r="I5" s="50"/>
      <c r="J5" s="50"/>
      <c r="K5" s="50"/>
    </row>
    <row r="6" spans="1:11" ht="15.6" x14ac:dyDescent="0.25">
      <c r="A6" s="3"/>
      <c r="B6" s="53" t="s">
        <v>134</v>
      </c>
      <c r="C6" s="58">
        <v>11048</v>
      </c>
      <c r="D6" s="88" t="s">
        <v>175</v>
      </c>
      <c r="E6" s="88"/>
      <c r="F6" s="52"/>
      <c r="G6" s="52"/>
      <c r="H6" s="52"/>
      <c r="I6" s="52"/>
      <c r="J6" s="52"/>
      <c r="K6" s="52"/>
    </row>
    <row r="7" spans="1:11" ht="10.95" customHeight="1" x14ac:dyDescent="0.3">
      <c r="A7" s="10"/>
      <c r="B7" s="50"/>
      <c r="C7" s="50"/>
      <c r="D7" s="50"/>
      <c r="E7" s="50"/>
      <c r="F7" s="50"/>
      <c r="G7" s="50"/>
      <c r="H7" s="50"/>
      <c r="I7" s="52"/>
      <c r="J7" s="52"/>
      <c r="K7" s="50"/>
    </row>
    <row r="8" spans="1:11" ht="15.6" x14ac:dyDescent="0.25">
      <c r="A8" s="3"/>
      <c r="B8" s="53" t="s">
        <v>0</v>
      </c>
      <c r="C8" s="53"/>
      <c r="D8" s="54">
        <v>60</v>
      </c>
      <c r="E8" s="52"/>
      <c r="F8" s="89" t="s">
        <v>20</v>
      </c>
      <c r="G8" s="90"/>
      <c r="H8" s="60" t="s">
        <v>176</v>
      </c>
      <c r="I8" s="52"/>
      <c r="J8" s="52"/>
      <c r="K8" s="52"/>
    </row>
    <row r="9" spans="1:11" ht="15.6" x14ac:dyDescent="0.25">
      <c r="A9" s="3"/>
      <c r="B9" s="53" t="s">
        <v>135</v>
      </c>
      <c r="C9" s="53"/>
      <c r="D9" s="54" t="s">
        <v>136</v>
      </c>
      <c r="E9" s="52"/>
      <c r="F9" s="53" t="s">
        <v>5</v>
      </c>
      <c r="G9" s="53"/>
      <c r="H9" s="58" t="s">
        <v>177</v>
      </c>
      <c r="I9" s="52"/>
      <c r="J9" s="52"/>
      <c r="K9" s="52"/>
    </row>
    <row r="10" spans="1:11" ht="15.6" x14ac:dyDescent="0.25">
      <c r="A10" s="3"/>
      <c r="B10" s="53" t="s">
        <v>1</v>
      </c>
      <c r="C10" s="53"/>
      <c r="D10" s="59">
        <v>44692</v>
      </c>
      <c r="E10" s="52"/>
      <c r="F10" s="53" t="s">
        <v>137</v>
      </c>
      <c r="G10" s="53"/>
      <c r="H10" s="61">
        <f>I15+I16+J15+J16</f>
        <v>2480.5</v>
      </c>
      <c r="I10" s="52" t="s">
        <v>8</v>
      </c>
      <c r="J10" s="52"/>
      <c r="K10" s="52"/>
    </row>
    <row r="11" spans="1:11" ht="10.95" customHeight="1" x14ac:dyDescent="0.3">
      <c r="A11" s="10"/>
      <c r="B11" s="50"/>
      <c r="C11" s="50"/>
      <c r="D11" s="50"/>
      <c r="E11" s="50"/>
      <c r="F11" s="50"/>
      <c r="G11" s="50"/>
      <c r="H11" s="50"/>
      <c r="I11" s="50"/>
      <c r="J11" s="50"/>
      <c r="K11" s="50"/>
    </row>
    <row r="12" spans="1:11" ht="15.6" x14ac:dyDescent="0.3">
      <c r="A12" s="10"/>
      <c r="B12" s="55" t="s">
        <v>9</v>
      </c>
      <c r="C12" s="50"/>
      <c r="D12" s="50"/>
      <c r="E12" s="50"/>
      <c r="F12" s="50"/>
      <c r="G12" s="50"/>
      <c r="H12" s="50"/>
      <c r="I12" s="50"/>
      <c r="J12" s="50"/>
      <c r="K12" s="50"/>
    </row>
    <row r="13" spans="1:11" ht="10.95" customHeight="1" x14ac:dyDescent="0.3">
      <c r="A13" s="10"/>
      <c r="B13" s="50"/>
      <c r="C13" s="50"/>
      <c r="D13" s="50"/>
      <c r="E13" s="50"/>
      <c r="F13" s="50"/>
      <c r="G13" s="50"/>
      <c r="H13" s="50"/>
      <c r="I13" s="50"/>
      <c r="J13" s="50"/>
      <c r="K13" s="50"/>
    </row>
    <row r="14" spans="1:11" ht="31.2" x14ac:dyDescent="0.3">
      <c r="A14" s="35"/>
      <c r="B14" s="56" t="s">
        <v>119</v>
      </c>
      <c r="C14" s="56" t="s">
        <v>2</v>
      </c>
      <c r="D14" s="56" t="s">
        <v>120</v>
      </c>
      <c r="E14" s="56" t="s">
        <v>121</v>
      </c>
      <c r="F14" s="56" t="s">
        <v>3</v>
      </c>
      <c r="G14" s="56" t="s">
        <v>16</v>
      </c>
      <c r="H14" s="56" t="s">
        <v>250</v>
      </c>
      <c r="I14" s="56" t="s">
        <v>7</v>
      </c>
      <c r="J14" s="56" t="s">
        <v>4</v>
      </c>
      <c r="K14" s="57"/>
    </row>
    <row r="15" spans="1:11" ht="18" customHeight="1" x14ac:dyDescent="0.25">
      <c r="A15" s="3"/>
      <c r="B15" s="62">
        <v>30020</v>
      </c>
      <c r="C15" s="62">
        <v>8400</v>
      </c>
      <c r="D15" s="62">
        <v>3</v>
      </c>
      <c r="E15" s="63">
        <v>450</v>
      </c>
      <c r="F15" s="62">
        <v>1</v>
      </c>
      <c r="G15" s="64">
        <v>0.21</v>
      </c>
      <c r="H15" s="62" t="s">
        <v>178</v>
      </c>
      <c r="I15" s="63">
        <f>D15*E15</f>
        <v>1350</v>
      </c>
      <c r="J15" s="63">
        <f>G15*I15</f>
        <v>283.5</v>
      </c>
      <c r="K15" s="52"/>
    </row>
    <row r="16" spans="1:11" ht="18" customHeight="1" x14ac:dyDescent="0.25">
      <c r="A16" s="3"/>
      <c r="B16" s="62">
        <v>30021</v>
      </c>
      <c r="C16" s="62">
        <v>8400</v>
      </c>
      <c r="D16" s="62">
        <v>2</v>
      </c>
      <c r="E16" s="63">
        <v>350</v>
      </c>
      <c r="F16" s="62">
        <v>1</v>
      </c>
      <c r="G16" s="64">
        <v>0.21</v>
      </c>
      <c r="H16" s="62" t="s">
        <v>178</v>
      </c>
      <c r="I16" s="63">
        <f>D16*E16</f>
        <v>700</v>
      </c>
      <c r="J16" s="63">
        <f>G16*I16</f>
        <v>147</v>
      </c>
      <c r="K16" s="52"/>
    </row>
    <row r="17" spans="1:11" ht="10.95" customHeight="1" x14ac:dyDescent="0.3">
      <c r="A17" s="10"/>
      <c r="B17" s="50"/>
      <c r="C17" s="50"/>
      <c r="D17" s="50"/>
      <c r="E17" s="50"/>
      <c r="F17" s="50"/>
      <c r="G17" s="50"/>
      <c r="H17" s="50"/>
      <c r="I17" s="50"/>
      <c r="J17" s="50"/>
      <c r="K17" s="50"/>
    </row>
    <row r="18" spans="1:11" x14ac:dyDescent="0.25">
      <c r="B18" s="2"/>
    </row>
    <row r="19" spans="1:11" ht="15.6" x14ac:dyDescent="0.25">
      <c r="A19" s="4" t="s">
        <v>17</v>
      </c>
      <c r="B19" s="2" t="s">
        <v>138</v>
      </c>
      <c r="D19" s="1"/>
    </row>
    <row r="20" spans="1:11" ht="15.6" x14ac:dyDescent="0.25">
      <c r="B20" s="86" t="s">
        <v>251</v>
      </c>
      <c r="C20" s="87"/>
      <c r="D20" s="87"/>
      <c r="E20" s="87"/>
      <c r="F20" s="87"/>
      <c r="G20" s="87"/>
      <c r="H20" s="87"/>
      <c r="I20" s="87"/>
      <c r="J20" s="87"/>
      <c r="K20" s="23" t="s">
        <v>252</v>
      </c>
    </row>
    <row r="21" spans="1:11" ht="30" x14ac:dyDescent="0.25">
      <c r="B21" s="73" t="s">
        <v>10</v>
      </c>
      <c r="C21" s="73" t="s">
        <v>0</v>
      </c>
      <c r="D21" s="74" t="s">
        <v>18</v>
      </c>
      <c r="E21" s="73" t="s">
        <v>253</v>
      </c>
      <c r="F21" s="73" t="s">
        <v>19</v>
      </c>
      <c r="G21" s="91" t="s">
        <v>6</v>
      </c>
      <c r="H21" s="92"/>
      <c r="I21" s="93"/>
      <c r="J21" s="75" t="s">
        <v>11</v>
      </c>
      <c r="K21" s="76" t="s">
        <v>12</v>
      </c>
    </row>
    <row r="22" spans="1:11" ht="18" customHeight="1" x14ac:dyDescent="0.25">
      <c r="B22" s="44">
        <v>44692</v>
      </c>
      <c r="C22" s="45">
        <v>60</v>
      </c>
      <c r="D22" s="39" t="s">
        <v>136</v>
      </c>
      <c r="E22" s="45">
        <v>8400</v>
      </c>
      <c r="F22" s="39"/>
      <c r="G22" s="84" t="s">
        <v>175</v>
      </c>
      <c r="H22" s="84"/>
      <c r="I22" s="84"/>
      <c r="J22" s="43"/>
      <c r="K22" s="40">
        <v>1350</v>
      </c>
    </row>
    <row r="23" spans="1:11" ht="18" customHeight="1" x14ac:dyDescent="0.25">
      <c r="B23" s="44">
        <v>44692</v>
      </c>
      <c r="C23" s="45">
        <v>60</v>
      </c>
      <c r="D23" s="39" t="s">
        <v>136</v>
      </c>
      <c r="E23" s="45">
        <v>8400</v>
      </c>
      <c r="F23" s="39"/>
      <c r="G23" s="84" t="s">
        <v>175</v>
      </c>
      <c r="H23" s="84"/>
      <c r="I23" s="84"/>
      <c r="J23" s="43"/>
      <c r="K23" s="40">
        <v>700</v>
      </c>
    </row>
    <row r="24" spans="1:11" ht="18" customHeight="1" x14ac:dyDescent="0.25">
      <c r="B24" s="44">
        <v>44692</v>
      </c>
      <c r="C24" s="45">
        <v>60</v>
      </c>
      <c r="D24" s="39" t="s">
        <v>136</v>
      </c>
      <c r="E24" s="49">
        <v>1650</v>
      </c>
      <c r="F24" s="41"/>
      <c r="G24" s="84" t="s">
        <v>175</v>
      </c>
      <c r="H24" s="84"/>
      <c r="I24" s="84"/>
      <c r="J24" s="42"/>
      <c r="K24" s="42">
        <v>430.5</v>
      </c>
    </row>
    <row r="25" spans="1:11" ht="18" customHeight="1" x14ac:dyDescent="0.25">
      <c r="B25" s="44">
        <v>44692</v>
      </c>
      <c r="C25" s="45">
        <v>60</v>
      </c>
      <c r="D25" s="39" t="s">
        <v>136</v>
      </c>
      <c r="E25" s="77">
        <v>1100</v>
      </c>
      <c r="F25" s="77">
        <v>11048</v>
      </c>
      <c r="G25" s="85" t="s">
        <v>177</v>
      </c>
      <c r="H25" s="85"/>
      <c r="I25" s="85"/>
      <c r="J25" s="46">
        <v>2480.5</v>
      </c>
      <c r="K25" s="66"/>
    </row>
    <row r="26" spans="1:11" ht="18" customHeight="1" x14ac:dyDescent="0.25">
      <c r="B26" s="11"/>
      <c r="C26" s="12"/>
      <c r="D26" s="12"/>
      <c r="E26" s="12"/>
      <c r="F26" s="12"/>
      <c r="G26" s="13"/>
      <c r="H26" s="13"/>
      <c r="I26" s="13"/>
      <c r="J26" s="14"/>
      <c r="K26" s="14"/>
    </row>
    <row r="27" spans="1:11" ht="18" customHeight="1" x14ac:dyDescent="0.25">
      <c r="A27" s="2" t="s">
        <v>14</v>
      </c>
      <c r="B27" s="2" t="s">
        <v>139</v>
      </c>
      <c r="C27" s="12"/>
      <c r="D27" s="12"/>
      <c r="E27" s="12"/>
      <c r="F27" s="12"/>
      <c r="G27" s="13"/>
      <c r="H27" s="13"/>
      <c r="I27" s="13"/>
      <c r="J27" s="14"/>
      <c r="K27" s="14"/>
    </row>
    <row r="28" spans="1:11" ht="18" customHeight="1" x14ac:dyDescent="0.25">
      <c r="B28" s="86" t="s">
        <v>251</v>
      </c>
      <c r="C28" s="87"/>
      <c r="D28" s="87"/>
      <c r="E28" s="87"/>
      <c r="F28" s="87"/>
      <c r="G28" s="87"/>
      <c r="H28" s="87"/>
      <c r="I28" s="87"/>
      <c r="J28" s="87"/>
      <c r="K28" s="23" t="s">
        <v>252</v>
      </c>
    </row>
    <row r="29" spans="1:11" ht="31.2" customHeight="1" x14ac:dyDescent="0.25">
      <c r="B29" s="73" t="s">
        <v>10</v>
      </c>
      <c r="C29" s="73" t="s">
        <v>0</v>
      </c>
      <c r="D29" s="74" t="s">
        <v>18</v>
      </c>
      <c r="E29" s="73" t="s">
        <v>253</v>
      </c>
      <c r="F29" s="73" t="s">
        <v>19</v>
      </c>
      <c r="G29" s="91" t="s">
        <v>6</v>
      </c>
      <c r="H29" s="92"/>
      <c r="I29" s="93"/>
      <c r="J29" s="75" t="s">
        <v>11</v>
      </c>
      <c r="K29" s="76" t="s">
        <v>12</v>
      </c>
    </row>
    <row r="30" spans="1:11" ht="18" customHeight="1" x14ac:dyDescent="0.25">
      <c r="B30" s="44">
        <v>44692</v>
      </c>
      <c r="C30" s="45">
        <v>90</v>
      </c>
      <c r="D30" s="39" t="s">
        <v>254</v>
      </c>
      <c r="E30" s="45">
        <v>3000</v>
      </c>
      <c r="F30" s="39">
        <v>30020</v>
      </c>
      <c r="G30" s="84" t="s">
        <v>179</v>
      </c>
      <c r="H30" s="84"/>
      <c r="I30" s="84"/>
      <c r="J30" s="40"/>
      <c r="K30" s="40">
        <v>900</v>
      </c>
    </row>
    <row r="31" spans="1:11" ht="18" customHeight="1" x14ac:dyDescent="0.25">
      <c r="B31" s="44">
        <v>44692</v>
      </c>
      <c r="C31" s="45">
        <v>90</v>
      </c>
      <c r="D31" s="39" t="s">
        <v>254</v>
      </c>
      <c r="E31" s="45">
        <v>3000</v>
      </c>
      <c r="F31" s="39">
        <v>30021</v>
      </c>
      <c r="G31" s="94" t="s">
        <v>180</v>
      </c>
      <c r="H31" s="95"/>
      <c r="I31" s="96"/>
      <c r="J31" s="40"/>
      <c r="K31" s="40">
        <v>400</v>
      </c>
    </row>
    <row r="32" spans="1:11" ht="18" customHeight="1" x14ac:dyDescent="0.25">
      <c r="B32" s="44">
        <v>44692</v>
      </c>
      <c r="C32" s="45">
        <v>90</v>
      </c>
      <c r="D32" s="39" t="s">
        <v>254</v>
      </c>
      <c r="E32" s="45">
        <v>7000</v>
      </c>
      <c r="F32" s="39"/>
      <c r="G32" s="97" t="s">
        <v>175</v>
      </c>
      <c r="H32" s="98"/>
      <c r="I32" s="99"/>
      <c r="J32" s="40">
        <v>1300</v>
      </c>
      <c r="K32" s="40"/>
    </row>
    <row r="33" spans="1:11" ht="18" customHeight="1" x14ac:dyDescent="0.25">
      <c r="B33" s="11"/>
      <c r="C33" s="12"/>
      <c r="D33" s="12"/>
      <c r="E33" s="12"/>
      <c r="F33" s="12"/>
      <c r="G33" s="13"/>
      <c r="H33" s="13"/>
      <c r="I33" s="13"/>
      <c r="J33" s="14"/>
      <c r="K33" s="14"/>
    </row>
    <row r="34" spans="1:11" ht="18" customHeight="1" x14ac:dyDescent="0.25">
      <c r="A34" s="2" t="s">
        <v>15</v>
      </c>
      <c r="B34" s="2" t="s">
        <v>140</v>
      </c>
      <c r="C34" s="12"/>
      <c r="D34" s="12"/>
      <c r="E34" s="12"/>
      <c r="F34" s="12"/>
      <c r="G34" s="13"/>
      <c r="H34" s="13"/>
      <c r="I34" s="13"/>
      <c r="J34" s="14"/>
      <c r="K34" s="14"/>
    </row>
    <row r="35" spans="1:11" ht="18" customHeight="1" x14ac:dyDescent="0.25">
      <c r="B35" s="86" t="s">
        <v>251</v>
      </c>
      <c r="C35" s="87"/>
      <c r="D35" s="87"/>
      <c r="E35" s="87"/>
      <c r="F35" s="87"/>
      <c r="G35" s="87"/>
      <c r="H35" s="87"/>
      <c r="I35" s="87"/>
      <c r="J35" s="87"/>
      <c r="K35" s="23" t="s">
        <v>252</v>
      </c>
    </row>
    <row r="36" spans="1:11" ht="27" customHeight="1" x14ac:dyDescent="0.25">
      <c r="B36" s="73" t="s">
        <v>10</v>
      </c>
      <c r="C36" s="73" t="s">
        <v>0</v>
      </c>
      <c r="D36" s="74" t="s">
        <v>18</v>
      </c>
      <c r="E36" s="73" t="s">
        <v>253</v>
      </c>
      <c r="F36" s="73" t="s">
        <v>19</v>
      </c>
      <c r="G36" s="91" t="s">
        <v>6</v>
      </c>
      <c r="H36" s="92"/>
      <c r="I36" s="93"/>
      <c r="J36" s="75" t="s">
        <v>11</v>
      </c>
      <c r="K36" s="76" t="s">
        <v>12</v>
      </c>
    </row>
    <row r="37" spans="1:11" ht="18" customHeight="1" x14ac:dyDescent="0.25">
      <c r="B37" s="44">
        <v>44693</v>
      </c>
      <c r="C37" s="45">
        <v>60</v>
      </c>
      <c r="D37" s="39" t="s">
        <v>255</v>
      </c>
      <c r="E37" s="45">
        <v>8400</v>
      </c>
      <c r="F37" s="39"/>
      <c r="G37" s="84" t="s">
        <v>181</v>
      </c>
      <c r="H37" s="84"/>
      <c r="I37" s="84"/>
      <c r="J37" s="40">
        <v>450</v>
      </c>
      <c r="K37" s="40"/>
    </row>
    <row r="38" spans="1:11" ht="18" customHeight="1" x14ac:dyDescent="0.25">
      <c r="B38" s="44">
        <v>44693</v>
      </c>
      <c r="C38" s="45">
        <v>60</v>
      </c>
      <c r="D38" s="39" t="s">
        <v>255</v>
      </c>
      <c r="E38" s="45">
        <v>1650</v>
      </c>
      <c r="F38" s="39"/>
      <c r="G38" s="94" t="s">
        <v>181</v>
      </c>
      <c r="H38" s="95"/>
      <c r="I38" s="96"/>
      <c r="J38" s="40">
        <v>94.5</v>
      </c>
      <c r="K38" s="40"/>
    </row>
    <row r="39" spans="1:11" ht="18" customHeight="1" x14ac:dyDescent="0.25">
      <c r="B39" s="44">
        <v>44693</v>
      </c>
      <c r="C39" s="45">
        <v>60</v>
      </c>
      <c r="D39" s="39" t="s">
        <v>255</v>
      </c>
      <c r="E39" s="45">
        <v>1100</v>
      </c>
      <c r="F39" s="39">
        <v>11048</v>
      </c>
      <c r="G39" s="97" t="s">
        <v>182</v>
      </c>
      <c r="H39" s="98"/>
      <c r="I39" s="99"/>
      <c r="J39" s="40"/>
      <c r="K39" s="40">
        <v>544.5</v>
      </c>
    </row>
    <row r="40" spans="1:11" ht="15.6" x14ac:dyDescent="0.25">
      <c r="B40" s="78" t="s">
        <v>125</v>
      </c>
    </row>
    <row r="41" spans="1:11" ht="15.6" x14ac:dyDescent="0.25">
      <c r="B41" s="86" t="s">
        <v>251</v>
      </c>
      <c r="C41" s="87"/>
      <c r="D41" s="87"/>
      <c r="E41" s="87"/>
      <c r="F41" s="87"/>
      <c r="G41" s="87"/>
      <c r="H41" s="87"/>
      <c r="I41" s="87"/>
      <c r="J41" s="87"/>
      <c r="K41" s="23" t="s">
        <v>252</v>
      </c>
    </row>
    <row r="42" spans="1:11" ht="30" x14ac:dyDescent="0.25">
      <c r="B42" s="73" t="s">
        <v>10</v>
      </c>
      <c r="C42" s="73" t="s">
        <v>0</v>
      </c>
      <c r="D42" s="74" t="s">
        <v>18</v>
      </c>
      <c r="E42" s="73" t="s">
        <v>253</v>
      </c>
      <c r="F42" s="73" t="s">
        <v>19</v>
      </c>
      <c r="G42" s="91" t="s">
        <v>6</v>
      </c>
      <c r="H42" s="92"/>
      <c r="I42" s="93"/>
      <c r="J42" s="75" t="s">
        <v>11</v>
      </c>
      <c r="K42" s="76" t="s">
        <v>12</v>
      </c>
    </row>
    <row r="43" spans="1:11" ht="18" customHeight="1" x14ac:dyDescent="0.25">
      <c r="B43" s="44">
        <v>44693</v>
      </c>
      <c r="C43" s="45">
        <v>90</v>
      </c>
      <c r="D43" s="39" t="s">
        <v>255</v>
      </c>
      <c r="E43" s="45">
        <v>7000</v>
      </c>
      <c r="F43" s="39"/>
      <c r="G43" s="84" t="s">
        <v>181</v>
      </c>
      <c r="H43" s="84"/>
      <c r="I43" s="84"/>
      <c r="J43" s="40"/>
      <c r="K43" s="40">
        <v>300</v>
      </c>
    </row>
    <row r="44" spans="1:11" ht="18" customHeight="1" x14ac:dyDescent="0.25">
      <c r="B44" s="44">
        <v>44693</v>
      </c>
      <c r="C44" s="45">
        <v>90</v>
      </c>
      <c r="D44" s="39" t="s">
        <v>255</v>
      </c>
      <c r="E44" s="45">
        <v>3000</v>
      </c>
      <c r="F44" s="39">
        <v>30020</v>
      </c>
      <c r="G44" s="84" t="s">
        <v>183</v>
      </c>
      <c r="H44" s="84"/>
      <c r="I44" s="84"/>
      <c r="J44" s="40">
        <v>300</v>
      </c>
      <c r="K44" s="40"/>
    </row>
    <row r="45" spans="1:11" ht="15.6" x14ac:dyDescent="0.25">
      <c r="B45" s="1"/>
    </row>
    <row r="46" spans="1:11" ht="15.6" x14ac:dyDescent="0.25">
      <c r="B46" s="1"/>
    </row>
  </sheetData>
  <mergeCells count="22">
    <mergeCell ref="D6:E6"/>
    <mergeCell ref="F8:G8"/>
    <mergeCell ref="G24:I24"/>
    <mergeCell ref="B20:J20"/>
    <mergeCell ref="G21:I21"/>
    <mergeCell ref="G22:I22"/>
    <mergeCell ref="G23:I23"/>
    <mergeCell ref="G44:I44"/>
    <mergeCell ref="G25:I25"/>
    <mergeCell ref="G37:I37"/>
    <mergeCell ref="G43:I43"/>
    <mergeCell ref="B35:J35"/>
    <mergeCell ref="G38:I38"/>
    <mergeCell ref="G39:I39"/>
    <mergeCell ref="B41:J41"/>
    <mergeCell ref="G42:I42"/>
    <mergeCell ref="B28:J28"/>
    <mergeCell ref="G29:I29"/>
    <mergeCell ref="G30:I30"/>
    <mergeCell ref="G31:I31"/>
    <mergeCell ref="G32:I32"/>
    <mergeCell ref="G36:I36"/>
  </mergeCells>
  <pageMargins left="0.7" right="0.7" top="0.75" bottom="0.75" header="0.3" footer="0.3"/>
  <pageSetup paperSize="9" orientation="portrait" horizontalDpi="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90"/>
  <sheetViews>
    <sheetView showGridLines="0" topLeftCell="A8" workbookViewId="0">
      <selection activeCell="P19" sqref="P19"/>
    </sheetView>
  </sheetViews>
  <sheetFormatPr defaultRowHeight="15" x14ac:dyDescent="0.25"/>
  <cols>
    <col min="1" max="1" width="2.88671875" style="4" customWidth="1"/>
    <col min="2" max="2" width="13.5546875" style="4" customWidth="1"/>
    <col min="3" max="4" width="12.6640625" style="4" customWidth="1"/>
    <col min="5" max="5" width="12" style="4" customWidth="1"/>
    <col min="6" max="6" width="13" style="4" customWidth="1"/>
    <col min="7" max="7" width="11.44140625" style="4" customWidth="1"/>
    <col min="8" max="8" width="13" style="4" customWidth="1"/>
    <col min="9" max="9" width="13.44140625" style="4" customWidth="1"/>
    <col min="10" max="10" width="12.5546875" style="4" customWidth="1"/>
    <col min="11" max="11" width="13" style="4" customWidth="1"/>
    <col min="12" max="12" width="10.77734375" style="4" customWidth="1"/>
    <col min="13" max="13" width="2.44140625" style="4" customWidth="1"/>
    <col min="14" max="16384" width="8.88671875" style="4"/>
  </cols>
  <sheetData>
    <row r="1" spans="1:11" ht="15.6" x14ac:dyDescent="0.25">
      <c r="B1" s="1" t="s">
        <v>141</v>
      </c>
    </row>
    <row r="2" spans="1:11" x14ac:dyDescent="0.25">
      <c r="A2" s="2" t="s">
        <v>13</v>
      </c>
      <c r="B2" s="2" t="s">
        <v>142</v>
      </c>
    </row>
    <row r="3" spans="1:11" ht="15.6" x14ac:dyDescent="0.25">
      <c r="B3" s="86" t="s">
        <v>251</v>
      </c>
      <c r="C3" s="87"/>
      <c r="D3" s="87"/>
      <c r="E3" s="87"/>
      <c r="F3" s="87"/>
      <c r="G3" s="87"/>
      <c r="H3" s="87"/>
      <c r="I3" s="87"/>
      <c r="J3" s="87"/>
      <c r="K3" s="23" t="s">
        <v>252</v>
      </c>
    </row>
    <row r="4" spans="1:11" ht="30" x14ac:dyDescent="0.25">
      <c r="B4" s="73" t="s">
        <v>10</v>
      </c>
      <c r="C4" s="73" t="s">
        <v>0</v>
      </c>
      <c r="D4" s="74" t="s">
        <v>18</v>
      </c>
      <c r="E4" s="73" t="s">
        <v>253</v>
      </c>
      <c r="F4" s="73" t="s">
        <v>19</v>
      </c>
      <c r="G4" s="91" t="s">
        <v>6</v>
      </c>
      <c r="H4" s="92"/>
      <c r="I4" s="93"/>
      <c r="J4" s="75" t="s">
        <v>11</v>
      </c>
      <c r="K4" s="76" t="s">
        <v>12</v>
      </c>
    </row>
    <row r="5" spans="1:11" x14ac:dyDescent="0.25">
      <c r="B5" s="44">
        <v>44640</v>
      </c>
      <c r="C5" s="45">
        <v>60</v>
      </c>
      <c r="D5" s="39" t="s">
        <v>192</v>
      </c>
      <c r="E5" s="45">
        <v>8400</v>
      </c>
      <c r="F5" s="39"/>
      <c r="G5" s="84" t="s">
        <v>185</v>
      </c>
      <c r="H5" s="84"/>
      <c r="I5" s="84"/>
      <c r="J5" s="40"/>
      <c r="K5" s="40">
        <v>17980</v>
      </c>
    </row>
    <row r="6" spans="1:11" ht="15" customHeight="1" x14ac:dyDescent="0.25">
      <c r="B6" s="44">
        <v>44640</v>
      </c>
      <c r="C6" s="45">
        <v>60</v>
      </c>
      <c r="D6" s="39" t="s">
        <v>192</v>
      </c>
      <c r="E6" s="45">
        <v>8400</v>
      </c>
      <c r="F6" s="39"/>
      <c r="G6" s="97" t="str">
        <f>G5</f>
        <v>Hotel Het Westen</v>
      </c>
      <c r="H6" s="98"/>
      <c r="I6" s="99"/>
      <c r="J6" s="40"/>
      <c r="K6" s="40">
        <v>19980</v>
      </c>
    </row>
    <row r="7" spans="1:11" ht="18" customHeight="1" x14ac:dyDescent="0.25">
      <c r="B7" s="44">
        <v>44640</v>
      </c>
      <c r="C7" s="45">
        <v>60</v>
      </c>
      <c r="D7" s="39" t="s">
        <v>192</v>
      </c>
      <c r="E7" s="45">
        <v>8400</v>
      </c>
      <c r="F7" s="39"/>
      <c r="G7" s="97" t="str">
        <f>G6</f>
        <v>Hotel Het Westen</v>
      </c>
      <c r="H7" s="98"/>
      <c r="I7" s="99"/>
      <c r="J7" s="40"/>
      <c r="K7" s="40">
        <v>9980</v>
      </c>
    </row>
    <row r="8" spans="1:11" ht="18" customHeight="1" x14ac:dyDescent="0.25">
      <c r="B8" s="44">
        <v>44640</v>
      </c>
      <c r="C8" s="45">
        <v>60</v>
      </c>
      <c r="D8" s="39" t="s">
        <v>192</v>
      </c>
      <c r="E8" s="45">
        <v>8200</v>
      </c>
      <c r="F8" s="39"/>
      <c r="G8" s="94" t="str">
        <f>G7</f>
        <v>Hotel Het Westen</v>
      </c>
      <c r="H8" s="95"/>
      <c r="I8" s="96"/>
      <c r="J8" s="40">
        <v>940</v>
      </c>
      <c r="K8" s="40"/>
    </row>
    <row r="9" spans="1:11" ht="18" customHeight="1" x14ac:dyDescent="0.25">
      <c r="B9" s="44">
        <v>44640</v>
      </c>
      <c r="C9" s="45">
        <v>60</v>
      </c>
      <c r="D9" s="39" t="s">
        <v>192</v>
      </c>
      <c r="E9" s="45">
        <v>1650</v>
      </c>
      <c r="F9" s="39"/>
      <c r="G9" s="94" t="str">
        <f>G8</f>
        <v>Hotel Het Westen</v>
      </c>
      <c r="H9" s="95"/>
      <c r="I9" s="96"/>
      <c r="J9" s="40"/>
      <c r="K9" s="40">
        <v>9870</v>
      </c>
    </row>
    <row r="10" spans="1:11" ht="18" customHeight="1" x14ac:dyDescent="0.25">
      <c r="B10" s="48">
        <v>44640</v>
      </c>
      <c r="C10" s="49">
        <v>60</v>
      </c>
      <c r="D10" s="41" t="s">
        <v>192</v>
      </c>
      <c r="E10" s="49">
        <v>1100</v>
      </c>
      <c r="F10" s="41">
        <v>11034</v>
      </c>
      <c r="G10" s="123" t="s">
        <v>184</v>
      </c>
      <c r="H10" s="124"/>
      <c r="I10" s="125"/>
      <c r="J10" s="42">
        <v>56870</v>
      </c>
      <c r="K10" s="42"/>
    </row>
    <row r="11" spans="1:11" ht="18" customHeight="1" x14ac:dyDescent="0.25">
      <c r="B11" s="48">
        <v>44640</v>
      </c>
      <c r="C11" s="49">
        <v>60</v>
      </c>
      <c r="D11" s="41" t="s">
        <v>192</v>
      </c>
      <c r="E11" s="47">
        <v>7000</v>
      </c>
      <c r="F11" s="47"/>
      <c r="G11" s="94" t="str">
        <f>G5</f>
        <v>Hotel Het Westen</v>
      </c>
      <c r="H11" s="95"/>
      <c r="I11" s="96"/>
      <c r="J11" s="40">
        <v>30100</v>
      </c>
      <c r="K11" s="40"/>
    </row>
    <row r="12" spans="1:11" ht="18" customHeight="1" x14ac:dyDescent="0.25">
      <c r="B12" s="48">
        <v>44640</v>
      </c>
      <c r="C12" s="49">
        <v>60</v>
      </c>
      <c r="D12" s="41" t="s">
        <v>192</v>
      </c>
      <c r="E12" s="47">
        <v>3200</v>
      </c>
      <c r="F12" s="47"/>
      <c r="G12" s="84" t="s">
        <v>186</v>
      </c>
      <c r="H12" s="84"/>
      <c r="I12" s="84"/>
      <c r="J12" s="40"/>
      <c r="K12" s="40">
        <v>11200</v>
      </c>
    </row>
    <row r="13" spans="1:11" ht="18" customHeight="1" x14ac:dyDescent="0.25">
      <c r="B13" s="48">
        <v>44640</v>
      </c>
      <c r="C13" s="49">
        <v>60</v>
      </c>
      <c r="D13" s="41" t="s">
        <v>192</v>
      </c>
      <c r="E13" s="79">
        <v>3200</v>
      </c>
      <c r="F13" s="47"/>
      <c r="G13" s="97" t="s">
        <v>187</v>
      </c>
      <c r="H13" s="98"/>
      <c r="I13" s="99"/>
      <c r="J13" s="40"/>
      <c r="K13" s="40">
        <v>12600</v>
      </c>
    </row>
    <row r="14" spans="1:11" ht="18" customHeight="1" x14ac:dyDescent="0.25">
      <c r="B14" s="65">
        <v>44640</v>
      </c>
      <c r="C14" s="47">
        <v>60</v>
      </c>
      <c r="D14" s="47" t="s">
        <v>192</v>
      </c>
      <c r="E14" s="47">
        <v>3200</v>
      </c>
      <c r="F14" s="47"/>
      <c r="G14" s="97" t="s">
        <v>188</v>
      </c>
      <c r="H14" s="98"/>
      <c r="I14" s="99"/>
      <c r="J14" s="40"/>
      <c r="K14" s="40">
        <v>6300</v>
      </c>
    </row>
    <row r="15" spans="1:11" ht="18" customHeight="1" x14ac:dyDescent="0.25">
      <c r="B15" s="11"/>
      <c r="C15" s="12"/>
      <c r="D15" s="12"/>
      <c r="E15" s="12"/>
      <c r="F15" s="12"/>
      <c r="G15" s="34"/>
      <c r="H15" s="34"/>
      <c r="I15" s="34"/>
      <c r="J15" s="14"/>
      <c r="K15" s="14"/>
    </row>
    <row r="16" spans="1:11" ht="18" customHeight="1" x14ac:dyDescent="0.25">
      <c r="B16" s="1"/>
    </row>
    <row r="17" spans="1:11" ht="18" customHeight="1" x14ac:dyDescent="0.25">
      <c r="A17" s="4" t="s">
        <v>17</v>
      </c>
      <c r="B17" s="2" t="s">
        <v>143</v>
      </c>
    </row>
    <row r="18" spans="1:11" ht="18" customHeight="1" x14ac:dyDescent="0.25">
      <c r="B18" s="86" t="s">
        <v>251</v>
      </c>
      <c r="C18" s="87"/>
      <c r="D18" s="87"/>
      <c r="E18" s="87"/>
      <c r="F18" s="87"/>
      <c r="G18" s="87"/>
      <c r="H18" s="87"/>
      <c r="I18" s="87"/>
      <c r="J18" s="87"/>
      <c r="K18" s="23" t="s">
        <v>252</v>
      </c>
    </row>
    <row r="19" spans="1:11" ht="28.8" customHeight="1" x14ac:dyDescent="0.25">
      <c r="B19" s="73" t="s">
        <v>10</v>
      </c>
      <c r="C19" s="73" t="s">
        <v>0</v>
      </c>
      <c r="D19" s="74" t="s">
        <v>18</v>
      </c>
      <c r="E19" s="73" t="s">
        <v>253</v>
      </c>
      <c r="F19" s="73" t="s">
        <v>19</v>
      </c>
      <c r="G19" s="91" t="s">
        <v>6</v>
      </c>
      <c r="H19" s="92"/>
      <c r="I19" s="93"/>
      <c r="J19" s="75" t="s">
        <v>11</v>
      </c>
      <c r="K19" s="76" t="s">
        <v>12</v>
      </c>
    </row>
    <row r="20" spans="1:11" ht="18" customHeight="1" x14ac:dyDescent="0.25">
      <c r="B20" s="44">
        <v>44645</v>
      </c>
      <c r="C20" s="45">
        <v>90</v>
      </c>
      <c r="D20" s="39" t="s">
        <v>193</v>
      </c>
      <c r="E20" s="47">
        <v>3200</v>
      </c>
      <c r="F20" s="47"/>
      <c r="G20" s="84" t="s">
        <v>186</v>
      </c>
      <c r="H20" s="84"/>
      <c r="I20" s="84"/>
      <c r="J20" s="40">
        <v>11200</v>
      </c>
      <c r="K20" s="40"/>
    </row>
    <row r="21" spans="1:11" ht="15.6" hidden="1" customHeight="1" x14ac:dyDescent="0.25">
      <c r="B21" s="44">
        <v>44645</v>
      </c>
      <c r="C21" s="45">
        <v>90</v>
      </c>
      <c r="D21" s="39" t="s">
        <v>193</v>
      </c>
      <c r="E21" s="79">
        <v>3200</v>
      </c>
      <c r="F21" s="47"/>
      <c r="G21" s="97" t="s">
        <v>187</v>
      </c>
      <c r="H21" s="98"/>
      <c r="I21" s="99"/>
      <c r="J21" s="40">
        <v>12600</v>
      </c>
      <c r="K21" s="40"/>
    </row>
    <row r="22" spans="1:11" ht="15.6" customHeight="1" x14ac:dyDescent="0.25">
      <c r="B22" s="44">
        <v>44645</v>
      </c>
      <c r="C22" s="45">
        <v>90</v>
      </c>
      <c r="D22" s="39" t="s">
        <v>193</v>
      </c>
      <c r="E22" s="79">
        <v>3200</v>
      </c>
      <c r="F22" s="47"/>
      <c r="G22" s="97" t="s">
        <v>187</v>
      </c>
      <c r="H22" s="98"/>
      <c r="I22" s="99"/>
      <c r="J22" s="40">
        <v>12600</v>
      </c>
      <c r="K22" s="40"/>
    </row>
    <row r="23" spans="1:11" x14ac:dyDescent="0.25">
      <c r="B23" s="44">
        <v>44645</v>
      </c>
      <c r="C23" s="45">
        <v>90</v>
      </c>
      <c r="D23" s="39" t="s">
        <v>193</v>
      </c>
      <c r="E23" s="47">
        <v>3200</v>
      </c>
      <c r="F23" s="47"/>
      <c r="G23" s="97" t="s">
        <v>189</v>
      </c>
      <c r="H23" s="98"/>
      <c r="I23" s="99"/>
      <c r="J23" s="40">
        <v>5670</v>
      </c>
      <c r="K23" s="40"/>
    </row>
    <row r="24" spans="1:11" ht="18" customHeight="1" x14ac:dyDescent="0.25">
      <c r="B24" s="44">
        <v>44645</v>
      </c>
      <c r="C24" s="45">
        <v>90</v>
      </c>
      <c r="D24" s="39" t="s">
        <v>193</v>
      </c>
      <c r="E24" s="45">
        <v>3000</v>
      </c>
      <c r="F24" s="39">
        <v>30001</v>
      </c>
      <c r="G24" s="97" t="s">
        <v>190</v>
      </c>
      <c r="H24" s="98"/>
      <c r="I24" s="99"/>
      <c r="J24" s="40"/>
      <c r="K24" s="40">
        <v>11200</v>
      </c>
    </row>
    <row r="25" spans="1:11" ht="18" customHeight="1" x14ac:dyDescent="0.25">
      <c r="B25" s="44">
        <v>44645</v>
      </c>
      <c r="C25" s="45">
        <v>90</v>
      </c>
      <c r="D25" s="39" t="s">
        <v>193</v>
      </c>
      <c r="E25" s="45">
        <v>3000</v>
      </c>
      <c r="F25" s="39">
        <v>30002</v>
      </c>
      <c r="G25" s="94" t="str">
        <f>G24</f>
        <v>Hotel Het Westen 20</v>
      </c>
      <c r="H25" s="95"/>
      <c r="I25" s="96"/>
      <c r="J25" s="40"/>
      <c r="K25" s="40">
        <v>12600</v>
      </c>
    </row>
    <row r="26" spans="1:11" ht="18" customHeight="1" x14ac:dyDescent="0.25">
      <c r="B26" s="44">
        <v>44645</v>
      </c>
      <c r="C26" s="45">
        <v>90</v>
      </c>
      <c r="D26" s="39" t="s">
        <v>193</v>
      </c>
      <c r="E26" s="45">
        <v>3000</v>
      </c>
      <c r="F26" s="39">
        <v>30005</v>
      </c>
      <c r="G26" s="94" t="s">
        <v>191</v>
      </c>
      <c r="H26" s="95"/>
      <c r="I26" s="96"/>
      <c r="J26" s="40"/>
      <c r="K26" s="40">
        <v>5670</v>
      </c>
    </row>
    <row r="27" spans="1:11" ht="18" customHeight="1" x14ac:dyDescent="0.25">
      <c r="B27" s="1"/>
    </row>
    <row r="28" spans="1:11" ht="18" customHeight="1" x14ac:dyDescent="0.25">
      <c r="A28" s="4" t="s">
        <v>14</v>
      </c>
      <c r="B28" s="2" t="s">
        <v>144</v>
      </c>
    </row>
    <row r="29" spans="1:11" ht="18" customHeight="1" x14ac:dyDescent="0.25">
      <c r="B29" s="126" t="s">
        <v>145</v>
      </c>
      <c r="C29" s="127"/>
      <c r="D29" s="127"/>
      <c r="E29" s="127"/>
      <c r="F29" s="127"/>
      <c r="G29" s="127"/>
      <c r="H29" s="127"/>
      <c r="I29" s="28" t="s">
        <v>127</v>
      </c>
    </row>
    <row r="30" spans="1:11" ht="30" customHeight="1" x14ac:dyDescent="0.25">
      <c r="B30" s="29" t="s">
        <v>10</v>
      </c>
      <c r="C30" s="80" t="s">
        <v>0</v>
      </c>
      <c r="D30" s="38" t="s">
        <v>18</v>
      </c>
      <c r="E30" s="128" t="s">
        <v>6</v>
      </c>
      <c r="F30" s="129"/>
      <c r="G30" s="130"/>
      <c r="H30" s="29" t="s">
        <v>11</v>
      </c>
      <c r="I30" s="29" t="s">
        <v>12</v>
      </c>
    </row>
    <row r="31" spans="1:11" ht="18" customHeight="1" x14ac:dyDescent="0.25">
      <c r="B31" s="48">
        <v>44640</v>
      </c>
      <c r="C31" s="49">
        <v>60</v>
      </c>
      <c r="D31" s="41" t="s">
        <v>192</v>
      </c>
      <c r="E31" s="84" t="s">
        <v>186</v>
      </c>
      <c r="F31" s="84"/>
      <c r="G31" s="84"/>
      <c r="H31" s="40"/>
      <c r="I31" s="40">
        <v>11200</v>
      </c>
    </row>
    <row r="32" spans="1:11" ht="18" customHeight="1" x14ac:dyDescent="0.25">
      <c r="B32" s="48">
        <v>44640</v>
      </c>
      <c r="C32" s="49">
        <v>60</v>
      </c>
      <c r="D32" s="41" t="s">
        <v>192</v>
      </c>
      <c r="E32" s="97" t="s">
        <v>187</v>
      </c>
      <c r="F32" s="98"/>
      <c r="G32" s="99"/>
      <c r="H32" s="40"/>
      <c r="I32" s="40">
        <v>12600</v>
      </c>
    </row>
    <row r="33" spans="1:11" ht="18" customHeight="1" x14ac:dyDescent="0.25">
      <c r="B33" s="65">
        <v>44640</v>
      </c>
      <c r="C33" s="47">
        <v>60</v>
      </c>
      <c r="D33" s="47" t="s">
        <v>192</v>
      </c>
      <c r="E33" s="97" t="s">
        <v>188</v>
      </c>
      <c r="F33" s="98"/>
      <c r="G33" s="99"/>
      <c r="H33" s="40"/>
      <c r="I33" s="40">
        <v>6300</v>
      </c>
    </row>
    <row r="34" spans="1:11" ht="18" customHeight="1" x14ac:dyDescent="0.25">
      <c r="B34" s="44">
        <v>44645</v>
      </c>
      <c r="C34" s="45">
        <v>90</v>
      </c>
      <c r="D34" s="39" t="s">
        <v>193</v>
      </c>
      <c r="E34" s="84" t="s">
        <v>186</v>
      </c>
      <c r="F34" s="84"/>
      <c r="G34" s="84"/>
      <c r="H34" s="40">
        <v>11200</v>
      </c>
      <c r="I34" s="46"/>
    </row>
    <row r="35" spans="1:11" ht="18" customHeight="1" x14ac:dyDescent="0.25">
      <c r="B35" s="44">
        <v>44645</v>
      </c>
      <c r="C35" s="45">
        <v>90</v>
      </c>
      <c r="D35" s="39" t="s">
        <v>193</v>
      </c>
      <c r="E35" s="97" t="s">
        <v>187</v>
      </c>
      <c r="F35" s="98"/>
      <c r="G35" s="99"/>
      <c r="H35" s="40">
        <v>12600</v>
      </c>
      <c r="I35" s="46"/>
    </row>
    <row r="36" spans="1:11" ht="18" customHeight="1" x14ac:dyDescent="0.25">
      <c r="B36" s="44">
        <v>44645</v>
      </c>
      <c r="C36" s="45">
        <v>90</v>
      </c>
      <c r="D36" s="39" t="s">
        <v>193</v>
      </c>
      <c r="E36" s="97" t="s">
        <v>189</v>
      </c>
      <c r="F36" s="98"/>
      <c r="G36" s="99"/>
      <c r="H36" s="40">
        <v>5670</v>
      </c>
      <c r="I36" s="46"/>
    </row>
    <row r="37" spans="1:11" ht="15.6" x14ac:dyDescent="0.25">
      <c r="B37" s="1"/>
    </row>
    <row r="38" spans="1:11" ht="18" customHeight="1" x14ac:dyDescent="0.25">
      <c r="A38" s="4" t="s">
        <v>15</v>
      </c>
      <c r="B38" s="2" t="s">
        <v>146</v>
      </c>
    </row>
    <row r="39" spans="1:11" ht="18" customHeight="1" x14ac:dyDescent="0.25">
      <c r="B39" s="2" t="s">
        <v>194</v>
      </c>
    </row>
    <row r="40" spans="1:11" ht="18" customHeight="1" x14ac:dyDescent="0.25">
      <c r="B40" s="2" t="s">
        <v>195</v>
      </c>
    </row>
    <row r="41" spans="1:11" ht="18" customHeight="1" x14ac:dyDescent="0.25">
      <c r="B41" s="1"/>
    </row>
    <row r="42" spans="1:11" ht="18" customHeight="1" x14ac:dyDescent="0.25">
      <c r="A42" s="4" t="s">
        <v>122</v>
      </c>
      <c r="B42" s="27" t="s">
        <v>147</v>
      </c>
    </row>
    <row r="43" spans="1:11" ht="18" customHeight="1" x14ac:dyDescent="0.25">
      <c r="B43" s="86" t="s">
        <v>251</v>
      </c>
      <c r="C43" s="87"/>
      <c r="D43" s="87"/>
      <c r="E43" s="87"/>
      <c r="F43" s="87"/>
      <c r="G43" s="87"/>
      <c r="H43" s="87"/>
      <c r="I43" s="87"/>
      <c r="J43" s="87"/>
      <c r="K43" s="23" t="s">
        <v>252</v>
      </c>
    </row>
    <row r="44" spans="1:11" ht="31.8" customHeight="1" x14ac:dyDescent="0.25">
      <c r="B44" s="73" t="s">
        <v>10</v>
      </c>
      <c r="C44" s="73" t="s">
        <v>0</v>
      </c>
      <c r="D44" s="74" t="s">
        <v>18</v>
      </c>
      <c r="E44" s="73" t="s">
        <v>253</v>
      </c>
      <c r="F44" s="73" t="s">
        <v>19</v>
      </c>
      <c r="G44" s="91" t="s">
        <v>6</v>
      </c>
      <c r="H44" s="92"/>
      <c r="I44" s="93"/>
      <c r="J44" s="75" t="s">
        <v>11</v>
      </c>
      <c r="K44" s="76" t="s">
        <v>12</v>
      </c>
    </row>
    <row r="45" spans="1:11" x14ac:dyDescent="0.25">
      <c r="B45" s="44">
        <v>44648</v>
      </c>
      <c r="C45" s="45">
        <v>90</v>
      </c>
      <c r="D45" s="39" t="s">
        <v>256</v>
      </c>
      <c r="E45" s="47">
        <v>3200</v>
      </c>
      <c r="F45" s="47"/>
      <c r="G45" s="97" t="s">
        <v>196</v>
      </c>
      <c r="H45" s="98"/>
      <c r="I45" s="99"/>
      <c r="J45" s="40">
        <v>630</v>
      </c>
      <c r="K45" s="40"/>
    </row>
    <row r="46" spans="1:11" x14ac:dyDescent="0.25">
      <c r="B46" s="44">
        <v>44648</v>
      </c>
      <c r="C46" s="45">
        <v>90</v>
      </c>
      <c r="D46" s="39" t="s">
        <v>256</v>
      </c>
      <c r="E46" s="45">
        <v>3000</v>
      </c>
      <c r="F46" s="39">
        <v>30005</v>
      </c>
      <c r="G46" s="94" t="s">
        <v>197</v>
      </c>
      <c r="H46" s="95"/>
      <c r="I46" s="96"/>
      <c r="J46" s="40"/>
      <c r="K46" s="40">
        <v>630</v>
      </c>
    </row>
    <row r="47" spans="1:11" ht="18" customHeight="1" x14ac:dyDescent="0.25">
      <c r="B47" s="1"/>
    </row>
    <row r="48" spans="1:11" ht="18" customHeight="1" x14ac:dyDescent="0.25">
      <c r="B48" s="1"/>
    </row>
    <row r="49" spans="1:11" ht="15.6" x14ac:dyDescent="0.25">
      <c r="B49" s="1" t="s">
        <v>148</v>
      </c>
    </row>
    <row r="50" spans="1:11" x14ac:dyDescent="0.25">
      <c r="A50" s="4" t="s">
        <v>13</v>
      </c>
      <c r="B50" s="2" t="s">
        <v>149</v>
      </c>
    </row>
    <row r="51" spans="1:11" ht="15.6" x14ac:dyDescent="0.25">
      <c r="B51" s="86" t="s">
        <v>251</v>
      </c>
      <c r="C51" s="87"/>
      <c r="D51" s="87"/>
      <c r="E51" s="87"/>
      <c r="F51" s="87"/>
      <c r="G51" s="87"/>
      <c r="H51" s="87"/>
      <c r="I51" s="87"/>
      <c r="J51" s="87"/>
      <c r="K51" s="23" t="s">
        <v>252</v>
      </c>
    </row>
    <row r="52" spans="1:11" ht="30.6" customHeight="1" x14ac:dyDescent="0.25">
      <c r="B52" s="73" t="s">
        <v>10</v>
      </c>
      <c r="C52" s="73" t="s">
        <v>0</v>
      </c>
      <c r="D52" s="74" t="s">
        <v>18</v>
      </c>
      <c r="E52" s="73" t="s">
        <v>253</v>
      </c>
      <c r="F52" s="73" t="s">
        <v>19</v>
      </c>
      <c r="G52" s="91" t="s">
        <v>6</v>
      </c>
      <c r="H52" s="92"/>
      <c r="I52" s="93"/>
      <c r="J52" s="75" t="s">
        <v>11</v>
      </c>
      <c r="K52" s="76" t="s">
        <v>12</v>
      </c>
    </row>
    <row r="53" spans="1:11" ht="18" customHeight="1" x14ac:dyDescent="0.25">
      <c r="B53" s="44">
        <v>44671</v>
      </c>
      <c r="C53" s="45">
        <v>60</v>
      </c>
      <c r="D53" s="39" t="s">
        <v>257</v>
      </c>
      <c r="E53" s="45">
        <v>8400</v>
      </c>
      <c r="F53" s="39"/>
      <c r="G53" s="84" t="s">
        <v>199</v>
      </c>
      <c r="H53" s="84"/>
      <c r="I53" s="84"/>
      <c r="J53" s="40"/>
      <c r="K53" s="40">
        <v>899</v>
      </c>
    </row>
    <row r="54" spans="1:11" ht="18" customHeight="1" x14ac:dyDescent="0.25">
      <c r="B54" s="44">
        <v>44671</v>
      </c>
      <c r="C54" s="45">
        <v>60</v>
      </c>
      <c r="D54" s="39" t="s">
        <v>257</v>
      </c>
      <c r="E54" s="45">
        <v>8400</v>
      </c>
      <c r="F54" s="39"/>
      <c r="G54" s="84" t="s">
        <v>199</v>
      </c>
      <c r="H54" s="84"/>
      <c r="I54" s="84"/>
      <c r="J54" s="40"/>
      <c r="K54" s="40">
        <v>999</v>
      </c>
    </row>
    <row r="55" spans="1:11" ht="18" customHeight="1" x14ac:dyDescent="0.25">
      <c r="B55" s="44">
        <v>44671</v>
      </c>
      <c r="C55" s="45">
        <v>60</v>
      </c>
      <c r="D55" s="39" t="s">
        <v>257</v>
      </c>
      <c r="E55" s="45">
        <v>8400</v>
      </c>
      <c r="F55" s="39"/>
      <c r="G55" s="84" t="s">
        <v>199</v>
      </c>
      <c r="H55" s="84"/>
      <c r="I55" s="84"/>
      <c r="J55" s="40"/>
      <c r="K55" s="40">
        <v>998</v>
      </c>
    </row>
    <row r="56" spans="1:11" ht="18" customHeight="1" x14ac:dyDescent="0.25">
      <c r="B56" s="44">
        <v>44671</v>
      </c>
      <c r="C56" s="45">
        <v>60</v>
      </c>
      <c r="D56" s="39" t="s">
        <v>257</v>
      </c>
      <c r="E56" s="45">
        <v>1650</v>
      </c>
      <c r="F56" s="39"/>
      <c r="G56" s="94" t="str">
        <f>G55</f>
        <v>Familie Jaco</v>
      </c>
      <c r="H56" s="95"/>
      <c r="I56" s="96"/>
      <c r="J56" s="40"/>
      <c r="K56" s="40">
        <v>546</v>
      </c>
    </row>
    <row r="57" spans="1:11" ht="18" customHeight="1" x14ac:dyDescent="0.25">
      <c r="B57" s="44">
        <v>44671</v>
      </c>
      <c r="C57" s="45">
        <v>60</v>
      </c>
      <c r="D57" s="39" t="s">
        <v>257</v>
      </c>
      <c r="E57" s="45">
        <v>3260</v>
      </c>
      <c r="F57" s="39"/>
      <c r="G57" s="97" t="str">
        <f>G56</f>
        <v>Familie Jaco</v>
      </c>
      <c r="H57" s="98"/>
      <c r="I57" s="99"/>
      <c r="J57" s="40">
        <v>296</v>
      </c>
      <c r="K57" s="40"/>
    </row>
    <row r="58" spans="1:11" x14ac:dyDescent="0.25">
      <c r="B58" s="44">
        <v>44671</v>
      </c>
      <c r="C58" s="45">
        <v>60</v>
      </c>
      <c r="D58" s="39" t="s">
        <v>257</v>
      </c>
      <c r="E58" s="45">
        <v>1100</v>
      </c>
      <c r="F58" s="39">
        <v>11045</v>
      </c>
      <c r="G58" s="70" t="s">
        <v>198</v>
      </c>
      <c r="H58" s="71"/>
      <c r="I58" s="72"/>
      <c r="J58" s="40">
        <v>3146</v>
      </c>
      <c r="K58" s="40"/>
    </row>
    <row r="59" spans="1:11" x14ac:dyDescent="0.25">
      <c r="B59" s="44">
        <v>44671</v>
      </c>
      <c r="C59" s="45">
        <v>60</v>
      </c>
      <c r="D59" s="39" t="s">
        <v>257</v>
      </c>
      <c r="E59" s="45">
        <v>7000</v>
      </c>
      <c r="F59" s="39"/>
      <c r="G59" s="97" t="s">
        <v>199</v>
      </c>
      <c r="H59" s="98"/>
      <c r="I59" s="99"/>
      <c r="J59" s="40">
        <v>1820</v>
      </c>
      <c r="K59" s="40"/>
    </row>
    <row r="60" spans="1:11" x14ac:dyDescent="0.25">
      <c r="B60" s="44">
        <v>44671</v>
      </c>
      <c r="C60" s="45">
        <v>60</v>
      </c>
      <c r="D60" s="39" t="s">
        <v>257</v>
      </c>
      <c r="E60" s="45">
        <v>3200</v>
      </c>
      <c r="F60" s="39"/>
      <c r="G60" s="97" t="s">
        <v>200</v>
      </c>
      <c r="H60" s="98"/>
      <c r="I60" s="99"/>
      <c r="J60" s="40"/>
      <c r="K60" s="40">
        <v>560</v>
      </c>
    </row>
    <row r="61" spans="1:11" ht="18" customHeight="1" x14ac:dyDescent="0.25">
      <c r="B61" s="44">
        <v>44671</v>
      </c>
      <c r="C61" s="45">
        <v>60</v>
      </c>
      <c r="D61" s="39" t="s">
        <v>257</v>
      </c>
      <c r="E61" s="45">
        <v>3200</v>
      </c>
      <c r="F61" s="39"/>
      <c r="G61" s="97" t="s">
        <v>201</v>
      </c>
      <c r="H61" s="98"/>
      <c r="I61" s="99"/>
      <c r="J61" s="40"/>
      <c r="K61" s="40">
        <v>630</v>
      </c>
    </row>
    <row r="62" spans="1:11" ht="18" customHeight="1" x14ac:dyDescent="0.25">
      <c r="B62" s="44">
        <v>44671</v>
      </c>
      <c r="C62" s="45">
        <v>60</v>
      </c>
      <c r="D62" s="39" t="s">
        <v>257</v>
      </c>
      <c r="E62" s="45">
        <v>3200</v>
      </c>
      <c r="F62" s="39"/>
      <c r="G62" s="97" t="s">
        <v>202</v>
      </c>
      <c r="H62" s="98"/>
      <c r="I62" s="99"/>
      <c r="J62" s="40"/>
      <c r="K62" s="40">
        <v>630</v>
      </c>
    </row>
    <row r="63" spans="1:11" ht="18" customHeight="1" x14ac:dyDescent="0.25">
      <c r="B63" s="1"/>
    </row>
    <row r="64" spans="1:11" ht="18" customHeight="1" x14ac:dyDescent="0.25">
      <c r="A64" s="4" t="s">
        <v>17</v>
      </c>
      <c r="B64" s="27" t="s">
        <v>150</v>
      </c>
    </row>
    <row r="65" spans="1:11" ht="18" customHeight="1" x14ac:dyDescent="0.25">
      <c r="B65" s="86" t="s">
        <v>251</v>
      </c>
      <c r="C65" s="87"/>
      <c r="D65" s="87"/>
      <c r="E65" s="87"/>
      <c r="F65" s="87"/>
      <c r="G65" s="87"/>
      <c r="H65" s="87"/>
      <c r="I65" s="87"/>
      <c r="J65" s="87"/>
      <c r="K65" s="23" t="s">
        <v>252</v>
      </c>
    </row>
    <row r="66" spans="1:11" ht="33.6" customHeight="1" x14ac:dyDescent="0.25">
      <c r="B66" s="73" t="s">
        <v>10</v>
      </c>
      <c r="C66" s="73" t="s">
        <v>0</v>
      </c>
      <c r="D66" s="74" t="s">
        <v>18</v>
      </c>
      <c r="E66" s="73" t="s">
        <v>253</v>
      </c>
      <c r="F66" s="73" t="s">
        <v>19</v>
      </c>
      <c r="G66" s="91" t="s">
        <v>6</v>
      </c>
      <c r="H66" s="92"/>
      <c r="I66" s="93"/>
      <c r="J66" s="75" t="s">
        <v>11</v>
      </c>
      <c r="K66" s="76" t="s">
        <v>12</v>
      </c>
    </row>
    <row r="67" spans="1:11" ht="18" customHeight="1" x14ac:dyDescent="0.25">
      <c r="B67" s="44">
        <v>44676</v>
      </c>
      <c r="C67" s="45">
        <v>90</v>
      </c>
      <c r="D67" s="39" t="s">
        <v>258</v>
      </c>
      <c r="E67" s="45">
        <v>3200</v>
      </c>
      <c r="F67" s="39"/>
      <c r="G67" s="97" t="s">
        <v>200</v>
      </c>
      <c r="H67" s="98"/>
      <c r="I67" s="99"/>
      <c r="J67" s="40">
        <v>560</v>
      </c>
      <c r="K67" s="40"/>
    </row>
    <row r="68" spans="1:11" ht="18" customHeight="1" x14ac:dyDescent="0.25">
      <c r="B68" s="44">
        <v>44676</v>
      </c>
      <c r="C68" s="45">
        <v>90</v>
      </c>
      <c r="D68" s="39" t="s">
        <v>258</v>
      </c>
      <c r="E68" s="45">
        <v>3200</v>
      </c>
      <c r="F68" s="39"/>
      <c r="G68" s="97" t="s">
        <v>201</v>
      </c>
      <c r="H68" s="98"/>
      <c r="I68" s="99"/>
      <c r="J68" s="40">
        <v>630</v>
      </c>
      <c r="K68" s="40"/>
    </row>
    <row r="69" spans="1:11" ht="18" customHeight="1" x14ac:dyDescent="0.25">
      <c r="B69" s="44">
        <v>44676</v>
      </c>
      <c r="C69" s="45">
        <v>90</v>
      </c>
      <c r="D69" s="39" t="s">
        <v>258</v>
      </c>
      <c r="E69" s="45">
        <v>3200</v>
      </c>
      <c r="F69" s="39"/>
      <c r="G69" s="97" t="s">
        <v>202</v>
      </c>
      <c r="H69" s="98"/>
      <c r="I69" s="99"/>
      <c r="J69" s="40">
        <v>630</v>
      </c>
      <c r="K69" s="40"/>
    </row>
    <row r="70" spans="1:11" ht="18" customHeight="1" x14ac:dyDescent="0.25">
      <c r="B70" s="44">
        <v>44676</v>
      </c>
      <c r="C70" s="45">
        <v>90</v>
      </c>
      <c r="D70" s="39" t="s">
        <v>258</v>
      </c>
      <c r="E70" s="45">
        <v>3000</v>
      </c>
      <c r="F70" s="39">
        <v>30001</v>
      </c>
      <c r="G70" s="84" t="s">
        <v>204</v>
      </c>
      <c r="H70" s="84"/>
      <c r="I70" s="84"/>
      <c r="J70" s="40"/>
      <c r="K70" s="40">
        <v>560</v>
      </c>
    </row>
    <row r="71" spans="1:11" ht="18" customHeight="1" x14ac:dyDescent="0.25">
      <c r="B71" s="44">
        <v>44676</v>
      </c>
      <c r="C71" s="45">
        <v>90</v>
      </c>
      <c r="D71" s="39" t="s">
        <v>258</v>
      </c>
      <c r="E71" s="45">
        <v>3000</v>
      </c>
      <c r="F71" s="39">
        <v>30002</v>
      </c>
      <c r="G71" s="97" t="str">
        <f>G70</f>
        <v>Familie Jaco 1</v>
      </c>
      <c r="H71" s="98"/>
      <c r="I71" s="99"/>
      <c r="J71" s="40"/>
      <c r="K71" s="40">
        <v>630</v>
      </c>
    </row>
    <row r="72" spans="1:11" ht="18" customHeight="1" x14ac:dyDescent="0.25">
      <c r="B72" s="44">
        <v>44676</v>
      </c>
      <c r="C72" s="45">
        <v>90</v>
      </c>
      <c r="D72" s="39" t="s">
        <v>258</v>
      </c>
      <c r="E72" s="45">
        <v>3000</v>
      </c>
      <c r="F72" s="39">
        <v>30005</v>
      </c>
      <c r="G72" s="97" t="s">
        <v>202</v>
      </c>
      <c r="H72" s="98"/>
      <c r="I72" s="99"/>
      <c r="J72" s="40"/>
      <c r="K72" s="40">
        <v>630</v>
      </c>
    </row>
    <row r="73" spans="1:11" ht="18" customHeight="1" x14ac:dyDescent="0.25">
      <c r="B73" s="44">
        <v>44676</v>
      </c>
      <c r="C73" s="45">
        <v>90</v>
      </c>
      <c r="D73" s="39" t="s">
        <v>258</v>
      </c>
      <c r="E73" s="45">
        <v>3260</v>
      </c>
      <c r="F73" s="39"/>
      <c r="G73" s="97" t="s">
        <v>205</v>
      </c>
      <c r="H73" s="98"/>
      <c r="I73" s="99"/>
      <c r="J73" s="40"/>
      <c r="K73" s="40">
        <v>296</v>
      </c>
    </row>
    <row r="74" spans="1:11" ht="18" customHeight="1" x14ac:dyDescent="0.25">
      <c r="B74" s="44">
        <v>44676</v>
      </c>
      <c r="C74" s="45">
        <v>90</v>
      </c>
      <c r="D74" s="39" t="s">
        <v>258</v>
      </c>
      <c r="E74" s="45">
        <v>3000</v>
      </c>
      <c r="F74" s="39">
        <v>30050</v>
      </c>
      <c r="G74" s="97" t="s">
        <v>205</v>
      </c>
      <c r="H74" s="98"/>
      <c r="I74" s="99"/>
      <c r="J74" s="40">
        <v>296</v>
      </c>
      <c r="K74" s="40"/>
    </row>
    <row r="75" spans="1:11" ht="18" customHeight="1" x14ac:dyDescent="0.25">
      <c r="B75" s="1"/>
    </row>
    <row r="76" spans="1:11" x14ac:dyDescent="0.25">
      <c r="B76" s="24"/>
      <c r="C76" s="25"/>
      <c r="D76" s="25"/>
      <c r="E76" s="25"/>
      <c r="F76" s="26"/>
      <c r="G76" s="33"/>
      <c r="H76" s="33"/>
      <c r="I76" s="33"/>
      <c r="J76" s="22"/>
      <c r="K76" s="32"/>
    </row>
    <row r="77" spans="1:11" x14ac:dyDescent="0.25">
      <c r="A77" s="4" t="s">
        <v>17</v>
      </c>
      <c r="B77" s="27" t="s">
        <v>150</v>
      </c>
    </row>
    <row r="78" spans="1:11" ht="15.6" x14ac:dyDescent="0.25">
      <c r="B78" s="108" t="s">
        <v>21</v>
      </c>
      <c r="C78" s="109"/>
      <c r="D78" s="109"/>
      <c r="E78" s="109"/>
      <c r="F78" s="109"/>
      <c r="G78" s="87"/>
      <c r="H78" s="87"/>
      <c r="I78" s="87"/>
      <c r="J78" s="87"/>
      <c r="K78" s="23" t="s">
        <v>22</v>
      </c>
    </row>
    <row r="79" spans="1:11" x14ac:dyDescent="0.25">
      <c r="B79" s="110" t="s">
        <v>23</v>
      </c>
      <c r="C79" s="111"/>
      <c r="D79" s="111"/>
      <c r="E79" s="112"/>
      <c r="F79" s="113" t="s">
        <v>19</v>
      </c>
      <c r="G79" s="115" t="s">
        <v>6</v>
      </c>
      <c r="H79" s="116"/>
      <c r="I79" s="117"/>
      <c r="J79" s="121" t="s">
        <v>11</v>
      </c>
      <c r="K79" s="103" t="s">
        <v>12</v>
      </c>
    </row>
    <row r="80" spans="1:11" ht="18" customHeight="1" x14ac:dyDescent="0.25">
      <c r="B80" s="36" t="s">
        <v>85</v>
      </c>
      <c r="C80" s="17" t="s">
        <v>86</v>
      </c>
      <c r="D80" s="17"/>
      <c r="E80" s="37"/>
      <c r="F80" s="114"/>
      <c r="G80" s="118"/>
      <c r="H80" s="119"/>
      <c r="I80" s="120"/>
      <c r="J80" s="122"/>
      <c r="K80" s="104"/>
    </row>
    <row r="81" spans="2:11" ht="18" customHeight="1" x14ac:dyDescent="0.25">
      <c r="B81" s="18">
        <v>3200</v>
      </c>
      <c r="C81" s="100" t="str">
        <f>_xlfn.XLOOKUP(B81,'H 3 aanwijzingen'!$A$19:$A$100,'H 3 aanwijzingen'!$B$19:$B$100,"",1)</f>
        <v>Nog te verzenden goederen</v>
      </c>
      <c r="D81" s="101"/>
      <c r="E81" s="102"/>
      <c r="F81" s="39"/>
      <c r="G81" s="97" t="s">
        <v>200</v>
      </c>
      <c r="H81" s="98"/>
      <c r="I81" s="99"/>
      <c r="J81" s="40">
        <v>560</v>
      </c>
      <c r="K81" s="40"/>
    </row>
    <row r="82" spans="2:11" ht="18" customHeight="1" x14ac:dyDescent="0.25">
      <c r="B82" s="18">
        <v>3200</v>
      </c>
      <c r="C82" s="100" t="str">
        <f>_xlfn.XLOOKUP(B82,'H 3 aanwijzingen'!$A$19:$A$100,'H 3 aanwijzingen'!$B$19:$B$100,"",1)</f>
        <v>Nog te verzenden goederen</v>
      </c>
      <c r="D82" s="101"/>
      <c r="E82" s="102"/>
      <c r="F82" s="39"/>
      <c r="G82" s="97" t="s">
        <v>201</v>
      </c>
      <c r="H82" s="98"/>
      <c r="I82" s="99"/>
      <c r="J82" s="40">
        <v>630</v>
      </c>
      <c r="K82" s="40"/>
    </row>
    <row r="83" spans="2:11" ht="18" customHeight="1" x14ac:dyDescent="0.25">
      <c r="B83" s="18">
        <v>3200</v>
      </c>
      <c r="C83" s="100" t="str">
        <f>_xlfn.XLOOKUP(B83,'H 3 aanwijzingen'!$A$19:$A$100,'H 3 aanwijzingen'!$B$19:$B$100,"",1)</f>
        <v>Nog te verzenden goederen</v>
      </c>
      <c r="D83" s="101"/>
      <c r="E83" s="102"/>
      <c r="F83" s="39"/>
      <c r="G83" s="97" t="s">
        <v>202</v>
      </c>
      <c r="H83" s="98"/>
      <c r="I83" s="99"/>
      <c r="J83" s="40">
        <v>630</v>
      </c>
      <c r="K83" s="40"/>
    </row>
    <row r="84" spans="2:11" ht="18" customHeight="1" x14ac:dyDescent="0.25">
      <c r="B84" s="18">
        <v>3000</v>
      </c>
      <c r="C84" s="100" t="str">
        <f>_xlfn.XLOOKUP(B84,'H 3 aanwijzingen'!$A$19:$A$100,'H 3 aanwijzingen'!$B$19:$B$100,"",1)</f>
        <v>Voorraad goederen</v>
      </c>
      <c r="D84" s="101"/>
      <c r="E84" s="102"/>
      <c r="F84" s="39">
        <v>30001</v>
      </c>
      <c r="G84" s="84" t="s">
        <v>204</v>
      </c>
      <c r="H84" s="84"/>
      <c r="I84" s="84"/>
      <c r="J84" s="40"/>
      <c r="K84" s="40">
        <v>560</v>
      </c>
    </row>
    <row r="85" spans="2:11" ht="18" customHeight="1" x14ac:dyDescent="0.25">
      <c r="B85" s="18">
        <v>3000</v>
      </c>
      <c r="C85" s="100" t="str">
        <f>_xlfn.XLOOKUP(B85,'H 3 aanwijzingen'!$A$19:$A$100,'H 3 aanwijzingen'!$B$19:$B$100,"",1)</f>
        <v>Voorraad goederen</v>
      </c>
      <c r="D85" s="101"/>
      <c r="E85" s="102"/>
      <c r="F85" s="39">
        <v>30002</v>
      </c>
      <c r="G85" s="97" t="str">
        <f>G84</f>
        <v>Familie Jaco 1</v>
      </c>
      <c r="H85" s="98"/>
      <c r="I85" s="99"/>
      <c r="J85" s="40"/>
      <c r="K85" s="40">
        <v>630</v>
      </c>
    </row>
    <row r="86" spans="2:11" ht="18" customHeight="1" x14ac:dyDescent="0.25">
      <c r="B86" s="18">
        <v>3000</v>
      </c>
      <c r="C86" s="100" t="str">
        <f>_xlfn.XLOOKUP(B86,'H 3 aanwijzingen'!$A$19:$A$100,'H 3 aanwijzingen'!$B$19:$B$100,"",1)</f>
        <v>Voorraad goederen</v>
      </c>
      <c r="D86" s="101"/>
      <c r="E86" s="102"/>
      <c r="F86" s="39">
        <v>30005</v>
      </c>
      <c r="G86" s="97" t="s">
        <v>202</v>
      </c>
      <c r="H86" s="98"/>
      <c r="I86" s="99"/>
      <c r="J86" s="40"/>
      <c r="K86" s="40">
        <v>630</v>
      </c>
    </row>
    <row r="87" spans="2:11" ht="18" customHeight="1" x14ac:dyDescent="0.25">
      <c r="B87" s="18">
        <v>3260</v>
      </c>
      <c r="C87" s="100" t="str">
        <f>_xlfn.XLOOKUP(B87,'H 3 aanwijzingen'!$A$19:$A$100,'H 3 aanwijzingen'!$B$19:$B$100,"",1)</f>
        <v>Nog te ontvangen 2e hands fietsen</v>
      </c>
      <c r="D87" s="101"/>
      <c r="E87" s="102"/>
      <c r="F87" s="39"/>
      <c r="G87" s="97" t="s">
        <v>205</v>
      </c>
      <c r="H87" s="98"/>
      <c r="I87" s="99"/>
      <c r="J87" s="40"/>
      <c r="K87" s="40">
        <v>296</v>
      </c>
    </row>
    <row r="88" spans="2:11" ht="18" customHeight="1" x14ac:dyDescent="0.25">
      <c r="B88" s="18">
        <v>3000</v>
      </c>
      <c r="C88" s="100" t="str">
        <f>_xlfn.XLOOKUP(B88,'H 3 aanwijzingen'!$A$19:$A$100,'H 3 aanwijzingen'!$B$19:$B$100,"",1)</f>
        <v>Voorraad goederen</v>
      </c>
      <c r="D88" s="101"/>
      <c r="E88" s="102"/>
      <c r="F88" s="39">
        <v>30050</v>
      </c>
      <c r="G88" s="97" t="s">
        <v>205</v>
      </c>
      <c r="H88" s="98"/>
      <c r="I88" s="99"/>
      <c r="J88" s="40">
        <v>296</v>
      </c>
      <c r="K88" s="40"/>
    </row>
    <row r="89" spans="2:11" ht="18" customHeight="1" x14ac:dyDescent="0.25">
      <c r="B89" s="18"/>
      <c r="C89" s="100" t="str">
        <f>_xlfn.XLOOKUP(B89,'H 3 aanwijzingen'!$A$19:$A$100,'H 3 aanwijzingen'!$B$19:$B$100,"",1)</f>
        <v/>
      </c>
      <c r="D89" s="101"/>
      <c r="E89" s="102"/>
      <c r="F89" s="19"/>
      <c r="G89" s="105"/>
      <c r="H89" s="106"/>
      <c r="I89" s="107"/>
      <c r="J89" s="20"/>
      <c r="K89" s="21"/>
    </row>
    <row r="90" spans="2:11" ht="18" customHeight="1" x14ac:dyDescent="0.25">
      <c r="B90" s="18"/>
      <c r="C90" s="100" t="str">
        <f>_xlfn.XLOOKUP(B90,'H 3 aanwijzingen'!$A$19:$A$100,'H 3 aanwijzingen'!$B$19:$B$100,"",1)</f>
        <v/>
      </c>
      <c r="D90" s="101"/>
      <c r="E90" s="102"/>
      <c r="F90" s="19"/>
      <c r="G90" s="105"/>
      <c r="H90" s="106"/>
      <c r="I90" s="107"/>
      <c r="J90" s="20"/>
      <c r="K90" s="21"/>
    </row>
  </sheetData>
  <mergeCells count="80">
    <mergeCell ref="B3:J3"/>
    <mergeCell ref="G5:I5"/>
    <mergeCell ref="G7:I7"/>
    <mergeCell ref="G6:I6"/>
    <mergeCell ref="G4:I4"/>
    <mergeCell ref="G8:I8"/>
    <mergeCell ref="G19:I19"/>
    <mergeCell ref="G11:I11"/>
    <mergeCell ref="G9:I9"/>
    <mergeCell ref="G10:I10"/>
    <mergeCell ref="G12:I12"/>
    <mergeCell ref="G13:I13"/>
    <mergeCell ref="G14:I14"/>
    <mergeCell ref="G54:I54"/>
    <mergeCell ref="G56:I56"/>
    <mergeCell ref="G55:I55"/>
    <mergeCell ref="B18:J18"/>
    <mergeCell ref="G20:I20"/>
    <mergeCell ref="E31:G31"/>
    <mergeCell ref="E32:G32"/>
    <mergeCell ref="E33:G33"/>
    <mergeCell ref="G21:I21"/>
    <mergeCell ref="G23:I23"/>
    <mergeCell ref="G24:I24"/>
    <mergeCell ref="G25:I25"/>
    <mergeCell ref="G26:I26"/>
    <mergeCell ref="B29:H29"/>
    <mergeCell ref="E30:G30"/>
    <mergeCell ref="G60:I60"/>
    <mergeCell ref="G61:I61"/>
    <mergeCell ref="G62:I62"/>
    <mergeCell ref="G57:I57"/>
    <mergeCell ref="G59:I59"/>
    <mergeCell ref="G45:I45"/>
    <mergeCell ref="G46:I46"/>
    <mergeCell ref="G52:I52"/>
    <mergeCell ref="G53:I53"/>
    <mergeCell ref="B43:J43"/>
    <mergeCell ref="G44:I44"/>
    <mergeCell ref="B51:J51"/>
    <mergeCell ref="B78:J78"/>
    <mergeCell ref="G81:I81"/>
    <mergeCell ref="G82:I82"/>
    <mergeCell ref="B79:E79"/>
    <mergeCell ref="F79:F80"/>
    <mergeCell ref="G79:I80"/>
    <mergeCell ref="J79:J80"/>
    <mergeCell ref="G67:I67"/>
    <mergeCell ref="G71:I71"/>
    <mergeCell ref="G72:I72"/>
    <mergeCell ref="G73:I73"/>
    <mergeCell ref="G74:I74"/>
    <mergeCell ref="G90:I90"/>
    <mergeCell ref="C85:E85"/>
    <mergeCell ref="C86:E86"/>
    <mergeCell ref="C87:E87"/>
    <mergeCell ref="C88:E88"/>
    <mergeCell ref="C89:E89"/>
    <mergeCell ref="C90:E90"/>
    <mergeCell ref="G85:I85"/>
    <mergeCell ref="G86:I86"/>
    <mergeCell ref="G87:I87"/>
    <mergeCell ref="G88:I88"/>
    <mergeCell ref="G89:I89"/>
    <mergeCell ref="C84:E84"/>
    <mergeCell ref="G84:I84"/>
    <mergeCell ref="G68:I68"/>
    <mergeCell ref="G22:I22"/>
    <mergeCell ref="K79:K80"/>
    <mergeCell ref="C81:E81"/>
    <mergeCell ref="C82:E82"/>
    <mergeCell ref="C83:E83"/>
    <mergeCell ref="G83:I83"/>
    <mergeCell ref="E34:G34"/>
    <mergeCell ref="E35:G35"/>
    <mergeCell ref="E36:G36"/>
    <mergeCell ref="G69:I69"/>
    <mergeCell ref="G70:I70"/>
    <mergeCell ref="B65:J65"/>
    <mergeCell ref="G66:I66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7"/>
  <sheetViews>
    <sheetView showGridLines="0" topLeftCell="A51" workbookViewId="0">
      <selection activeCell="A58" sqref="A58:XFD71"/>
    </sheetView>
  </sheetViews>
  <sheetFormatPr defaultRowHeight="15" x14ac:dyDescent="0.25"/>
  <cols>
    <col min="1" max="1" width="2.88671875" style="4" customWidth="1"/>
    <col min="2" max="2" width="13.5546875" style="4" customWidth="1"/>
    <col min="3" max="4" width="12.6640625" style="4" customWidth="1"/>
    <col min="5" max="5" width="12" style="4" customWidth="1"/>
    <col min="6" max="6" width="13" style="4" customWidth="1"/>
    <col min="7" max="7" width="11.44140625" style="4" customWidth="1"/>
    <col min="8" max="8" width="13" style="4" customWidth="1"/>
    <col min="9" max="9" width="13.44140625" style="4" customWidth="1"/>
    <col min="10" max="10" width="12.5546875" style="4" customWidth="1"/>
    <col min="11" max="11" width="13" style="4" customWidth="1"/>
    <col min="12" max="12" width="10.77734375" style="4" customWidth="1"/>
    <col min="13" max="13" width="2.44140625" style="4" customWidth="1"/>
    <col min="14" max="16384" width="8.88671875" style="4"/>
  </cols>
  <sheetData>
    <row r="1" spans="1:11" ht="15.6" x14ac:dyDescent="0.25">
      <c r="B1" s="1"/>
    </row>
    <row r="2" spans="1:11" ht="15.6" x14ac:dyDescent="0.25">
      <c r="B2" s="1" t="s">
        <v>151</v>
      </c>
    </row>
    <row r="3" spans="1:11" x14ac:dyDescent="0.25">
      <c r="A3" s="4" t="s">
        <v>13</v>
      </c>
      <c r="B3" s="2" t="s">
        <v>152</v>
      </c>
    </row>
    <row r="4" spans="1:11" ht="15.6" x14ac:dyDescent="0.25">
      <c r="B4" s="86" t="s">
        <v>251</v>
      </c>
      <c r="C4" s="87"/>
      <c r="D4" s="87"/>
      <c r="E4" s="87"/>
      <c r="F4" s="87"/>
      <c r="G4" s="87"/>
      <c r="H4" s="87"/>
      <c r="I4" s="87"/>
      <c r="J4" s="87"/>
      <c r="K4" s="23" t="s">
        <v>252</v>
      </c>
    </row>
    <row r="5" spans="1:11" ht="30" x14ac:dyDescent="0.25">
      <c r="B5" s="73" t="s">
        <v>10</v>
      </c>
      <c r="C5" s="73" t="s">
        <v>0</v>
      </c>
      <c r="D5" s="74" t="s">
        <v>18</v>
      </c>
      <c r="E5" s="73" t="s">
        <v>253</v>
      </c>
      <c r="F5" s="73" t="s">
        <v>19</v>
      </c>
      <c r="G5" s="91" t="s">
        <v>6</v>
      </c>
      <c r="H5" s="92"/>
      <c r="I5" s="93"/>
      <c r="J5" s="75" t="s">
        <v>11</v>
      </c>
      <c r="K5" s="76" t="s">
        <v>12</v>
      </c>
    </row>
    <row r="6" spans="1:11" ht="18" customHeight="1" x14ac:dyDescent="0.25">
      <c r="B6" s="44">
        <v>44653</v>
      </c>
      <c r="C6" s="45">
        <v>90</v>
      </c>
      <c r="D6" s="39" t="s">
        <v>259</v>
      </c>
      <c r="E6" s="45">
        <v>1350</v>
      </c>
      <c r="F6" s="39"/>
      <c r="G6" s="84" t="s">
        <v>206</v>
      </c>
      <c r="H6" s="84"/>
      <c r="I6" s="84"/>
      <c r="J6" s="40">
        <v>60</v>
      </c>
      <c r="K6" s="40"/>
    </row>
    <row r="7" spans="1:11" ht="18" customHeight="1" x14ac:dyDescent="0.25">
      <c r="B7" s="44">
        <v>44653</v>
      </c>
      <c r="C7" s="45">
        <v>90</v>
      </c>
      <c r="D7" s="39" t="s">
        <v>259</v>
      </c>
      <c r="E7" s="45">
        <v>1350</v>
      </c>
      <c r="F7" s="39"/>
      <c r="G7" s="84" t="s">
        <v>207</v>
      </c>
      <c r="H7" s="84"/>
      <c r="I7" s="84"/>
      <c r="J7" s="40">
        <v>70</v>
      </c>
      <c r="K7" s="40"/>
    </row>
    <row r="8" spans="1:11" ht="18" customHeight="1" x14ac:dyDescent="0.25">
      <c r="B8" s="44">
        <v>44653</v>
      </c>
      <c r="C8" s="45">
        <v>90</v>
      </c>
      <c r="D8" s="39" t="s">
        <v>259</v>
      </c>
      <c r="E8" s="45">
        <v>3000</v>
      </c>
      <c r="F8" s="39">
        <v>30020</v>
      </c>
      <c r="G8" s="84" t="s">
        <v>208</v>
      </c>
      <c r="H8" s="84"/>
      <c r="I8" s="84"/>
      <c r="J8" s="40"/>
      <c r="K8" s="40">
        <v>60</v>
      </c>
    </row>
    <row r="9" spans="1:11" ht="18" customHeight="1" x14ac:dyDescent="0.25">
      <c r="B9" s="44">
        <v>44653</v>
      </c>
      <c r="C9" s="45">
        <v>90</v>
      </c>
      <c r="D9" s="39" t="s">
        <v>259</v>
      </c>
      <c r="E9" s="45">
        <v>3000</v>
      </c>
      <c r="F9" s="39">
        <v>30010</v>
      </c>
      <c r="G9" s="84" t="s">
        <v>209</v>
      </c>
      <c r="H9" s="84"/>
      <c r="I9" s="84"/>
      <c r="J9" s="40"/>
      <c r="K9" s="40">
        <v>70</v>
      </c>
    </row>
    <row r="10" spans="1:11" ht="15.6" x14ac:dyDescent="0.25">
      <c r="B10" s="1"/>
    </row>
    <row r="11" spans="1:11" x14ac:dyDescent="0.25">
      <c r="A11" s="4" t="s">
        <v>17</v>
      </c>
      <c r="B11" s="2" t="s">
        <v>153</v>
      </c>
    </row>
    <row r="12" spans="1:11" ht="15.6" x14ac:dyDescent="0.25">
      <c r="B12" s="86" t="s">
        <v>251</v>
      </c>
      <c r="C12" s="87"/>
      <c r="D12" s="87"/>
      <c r="E12" s="87"/>
      <c r="F12" s="87"/>
      <c r="G12" s="87"/>
      <c r="H12" s="87"/>
      <c r="I12" s="87"/>
      <c r="J12" s="87"/>
      <c r="K12" s="23" t="s">
        <v>252</v>
      </c>
    </row>
    <row r="13" spans="1:11" ht="30" x14ac:dyDescent="0.25">
      <c r="B13" s="73" t="s">
        <v>10</v>
      </c>
      <c r="C13" s="73" t="s">
        <v>0</v>
      </c>
      <c r="D13" s="74" t="s">
        <v>18</v>
      </c>
      <c r="E13" s="73" t="s">
        <v>253</v>
      </c>
      <c r="F13" s="73" t="s">
        <v>19</v>
      </c>
      <c r="G13" s="91" t="s">
        <v>6</v>
      </c>
      <c r="H13" s="92"/>
      <c r="I13" s="93"/>
      <c r="J13" s="75" t="s">
        <v>11</v>
      </c>
      <c r="K13" s="76" t="s">
        <v>12</v>
      </c>
    </row>
    <row r="14" spans="1:11" ht="18" customHeight="1" x14ac:dyDescent="0.25">
      <c r="B14" s="44">
        <v>44656</v>
      </c>
      <c r="C14" s="45">
        <v>60</v>
      </c>
      <c r="D14" s="39" t="s">
        <v>260</v>
      </c>
      <c r="E14" s="45">
        <v>8400</v>
      </c>
      <c r="F14" s="39"/>
      <c r="G14" s="84" t="s">
        <v>206</v>
      </c>
      <c r="H14" s="84"/>
      <c r="I14" s="84"/>
      <c r="J14" s="40"/>
      <c r="K14" s="40">
        <v>160</v>
      </c>
    </row>
    <row r="15" spans="1:11" ht="18" customHeight="1" x14ac:dyDescent="0.25">
      <c r="B15" s="44">
        <v>44656</v>
      </c>
      <c r="C15" s="45">
        <v>60</v>
      </c>
      <c r="D15" s="39" t="s">
        <v>260</v>
      </c>
      <c r="E15" s="45">
        <v>8400</v>
      </c>
      <c r="F15" s="39"/>
      <c r="G15" s="84" t="s">
        <v>207</v>
      </c>
      <c r="H15" s="84"/>
      <c r="I15" s="84"/>
      <c r="J15" s="40"/>
      <c r="K15" s="40">
        <v>170</v>
      </c>
    </row>
    <row r="16" spans="1:11" ht="18" customHeight="1" x14ac:dyDescent="0.25">
      <c r="B16" s="44">
        <v>44656</v>
      </c>
      <c r="C16" s="45">
        <v>60</v>
      </c>
      <c r="D16" s="39" t="s">
        <v>260</v>
      </c>
      <c r="E16" s="45">
        <v>1650</v>
      </c>
      <c r="F16" s="39"/>
      <c r="G16" s="84" t="s">
        <v>211</v>
      </c>
      <c r="H16" s="84"/>
      <c r="I16" s="84"/>
      <c r="J16" s="40"/>
      <c r="K16" s="40">
        <v>69.3</v>
      </c>
    </row>
    <row r="17" spans="1:11" ht="18" customHeight="1" x14ac:dyDescent="0.25">
      <c r="B17" s="44">
        <v>44656</v>
      </c>
      <c r="C17" s="45">
        <v>60</v>
      </c>
      <c r="D17" s="39" t="s">
        <v>260</v>
      </c>
      <c r="E17" s="45">
        <v>1100</v>
      </c>
      <c r="F17" s="39">
        <v>11096</v>
      </c>
      <c r="G17" s="84" t="s">
        <v>210</v>
      </c>
      <c r="H17" s="84"/>
      <c r="I17" s="84"/>
      <c r="J17" s="40">
        <v>399.3</v>
      </c>
      <c r="K17" s="40"/>
    </row>
    <row r="18" spans="1:11" ht="18" customHeight="1" x14ac:dyDescent="0.25">
      <c r="B18" s="44">
        <v>44656</v>
      </c>
      <c r="C18" s="45">
        <v>60</v>
      </c>
      <c r="D18" s="39" t="s">
        <v>260</v>
      </c>
      <c r="E18" s="45">
        <v>7000</v>
      </c>
      <c r="F18" s="39"/>
      <c r="G18" s="84" t="s">
        <v>211</v>
      </c>
      <c r="H18" s="84"/>
      <c r="I18" s="84"/>
      <c r="J18" s="40">
        <v>130</v>
      </c>
      <c r="K18" s="40"/>
    </row>
    <row r="19" spans="1:11" ht="18" customHeight="1" x14ac:dyDescent="0.25">
      <c r="B19" s="44">
        <v>44656</v>
      </c>
      <c r="C19" s="45">
        <v>60</v>
      </c>
      <c r="D19" s="39" t="s">
        <v>260</v>
      </c>
      <c r="E19" s="45">
        <v>1350</v>
      </c>
      <c r="F19" s="39"/>
      <c r="G19" s="84" t="s">
        <v>206</v>
      </c>
      <c r="H19" s="84"/>
      <c r="I19" s="84"/>
      <c r="J19" s="40"/>
      <c r="K19" s="40">
        <v>70</v>
      </c>
    </row>
    <row r="20" spans="1:11" ht="18" customHeight="1" x14ac:dyDescent="0.25">
      <c r="B20" s="44">
        <v>44656</v>
      </c>
      <c r="C20" s="45">
        <v>60</v>
      </c>
      <c r="D20" s="39" t="s">
        <v>260</v>
      </c>
      <c r="E20" s="45">
        <v>1350</v>
      </c>
      <c r="F20" s="39"/>
      <c r="G20" s="84" t="s">
        <v>207</v>
      </c>
      <c r="H20" s="84"/>
      <c r="I20" s="84"/>
      <c r="J20" s="40"/>
      <c r="K20" s="40">
        <v>60</v>
      </c>
    </row>
    <row r="21" spans="1:11" ht="15.6" x14ac:dyDescent="0.25">
      <c r="B21" s="1"/>
    </row>
    <row r="22" spans="1:11" ht="15.6" x14ac:dyDescent="0.25">
      <c r="B22" s="1"/>
    </row>
    <row r="23" spans="1:11" ht="15.6" x14ac:dyDescent="0.25">
      <c r="B23" s="1" t="s">
        <v>154</v>
      </c>
    </row>
    <row r="24" spans="1:11" x14ac:dyDescent="0.25">
      <c r="A24" s="4" t="s">
        <v>13</v>
      </c>
      <c r="B24" s="2" t="s">
        <v>155</v>
      </c>
    </row>
    <row r="25" spans="1:11" ht="15.6" x14ac:dyDescent="0.25">
      <c r="B25" s="86" t="s">
        <v>251</v>
      </c>
      <c r="C25" s="87"/>
      <c r="D25" s="87"/>
      <c r="E25" s="87"/>
      <c r="F25" s="87"/>
      <c r="G25" s="87"/>
      <c r="H25" s="87"/>
      <c r="I25" s="87"/>
      <c r="J25" s="87"/>
      <c r="K25" s="23" t="s">
        <v>252</v>
      </c>
    </row>
    <row r="26" spans="1:11" ht="30" x14ac:dyDescent="0.25">
      <c r="B26" s="73" t="s">
        <v>10</v>
      </c>
      <c r="C26" s="73" t="s">
        <v>0</v>
      </c>
      <c r="D26" s="74" t="s">
        <v>18</v>
      </c>
      <c r="E26" s="73" t="s">
        <v>253</v>
      </c>
      <c r="F26" s="73" t="s">
        <v>19</v>
      </c>
      <c r="G26" s="91" t="s">
        <v>6</v>
      </c>
      <c r="H26" s="92"/>
      <c r="I26" s="93"/>
      <c r="J26" s="75" t="s">
        <v>11</v>
      </c>
      <c r="K26" s="76" t="s">
        <v>12</v>
      </c>
    </row>
    <row r="27" spans="1:11" ht="18" customHeight="1" x14ac:dyDescent="0.25">
      <c r="B27" s="44">
        <v>44663</v>
      </c>
      <c r="C27" s="45">
        <v>90</v>
      </c>
      <c r="D27" s="39" t="s">
        <v>261</v>
      </c>
      <c r="E27" s="45">
        <v>3000</v>
      </c>
      <c r="F27" s="39">
        <v>30020</v>
      </c>
      <c r="G27" s="84" t="s">
        <v>212</v>
      </c>
      <c r="H27" s="84"/>
      <c r="I27" s="84"/>
      <c r="J27" s="40"/>
      <c r="K27" s="40">
        <v>600</v>
      </c>
    </row>
    <row r="28" spans="1:11" ht="18" customHeight="1" x14ac:dyDescent="0.25">
      <c r="B28" s="44">
        <v>44663</v>
      </c>
      <c r="C28" s="45">
        <v>90</v>
      </c>
      <c r="D28" s="39" t="s">
        <v>261</v>
      </c>
      <c r="E28" s="45">
        <v>3000</v>
      </c>
      <c r="F28" s="39">
        <v>30010</v>
      </c>
      <c r="G28" s="84" t="s">
        <v>212</v>
      </c>
      <c r="H28" s="84"/>
      <c r="I28" s="84"/>
      <c r="J28" s="40"/>
      <c r="K28" s="40">
        <v>700</v>
      </c>
    </row>
    <row r="29" spans="1:11" ht="18" customHeight="1" x14ac:dyDescent="0.25">
      <c r="B29" s="44">
        <v>44663</v>
      </c>
      <c r="C29" s="45">
        <v>90</v>
      </c>
      <c r="D29" s="39" t="s">
        <v>261</v>
      </c>
      <c r="E29" s="49">
        <v>1350</v>
      </c>
      <c r="F29" s="41"/>
      <c r="G29" s="84" t="s">
        <v>213</v>
      </c>
      <c r="H29" s="84"/>
      <c r="I29" s="84"/>
      <c r="J29" s="40">
        <v>600</v>
      </c>
      <c r="K29" s="42"/>
    </row>
    <row r="30" spans="1:11" ht="18" customHeight="1" x14ac:dyDescent="0.25">
      <c r="B30" s="44">
        <v>44663</v>
      </c>
      <c r="C30" s="45">
        <v>90</v>
      </c>
      <c r="D30" s="39" t="s">
        <v>261</v>
      </c>
      <c r="E30" s="47">
        <v>1350</v>
      </c>
      <c r="F30" s="47"/>
      <c r="G30" s="84" t="s">
        <v>214</v>
      </c>
      <c r="H30" s="84"/>
      <c r="I30" s="84"/>
      <c r="J30" s="40">
        <v>700</v>
      </c>
      <c r="K30" s="40"/>
    </row>
    <row r="31" spans="1:11" ht="15.6" x14ac:dyDescent="0.25">
      <c r="B31" s="1"/>
    </row>
    <row r="32" spans="1:11" x14ac:dyDescent="0.25">
      <c r="A32" s="4" t="s">
        <v>17</v>
      </c>
      <c r="B32" s="2" t="s">
        <v>156</v>
      </c>
    </row>
    <row r="33" spans="1:11" ht="15.6" x14ac:dyDescent="0.25">
      <c r="B33" s="86" t="s">
        <v>251</v>
      </c>
      <c r="C33" s="87"/>
      <c r="D33" s="87"/>
      <c r="E33" s="87"/>
      <c r="F33" s="87"/>
      <c r="G33" s="87"/>
      <c r="H33" s="87"/>
      <c r="I33" s="87"/>
      <c r="J33" s="87"/>
      <c r="K33" s="23" t="s">
        <v>252</v>
      </c>
    </row>
    <row r="34" spans="1:11" ht="30" x14ac:dyDescent="0.25">
      <c r="B34" s="73" t="s">
        <v>10</v>
      </c>
      <c r="C34" s="73" t="s">
        <v>0</v>
      </c>
      <c r="D34" s="74" t="s">
        <v>18</v>
      </c>
      <c r="E34" s="73" t="s">
        <v>253</v>
      </c>
      <c r="F34" s="73" t="s">
        <v>19</v>
      </c>
      <c r="G34" s="91" t="s">
        <v>6</v>
      </c>
      <c r="H34" s="92"/>
      <c r="I34" s="93"/>
      <c r="J34" s="75" t="s">
        <v>11</v>
      </c>
      <c r="K34" s="76" t="s">
        <v>12</v>
      </c>
    </row>
    <row r="35" spans="1:11" ht="18" customHeight="1" x14ac:dyDescent="0.25">
      <c r="B35" s="44">
        <v>44666</v>
      </c>
      <c r="C35" s="45">
        <v>60</v>
      </c>
      <c r="D35" s="39" t="s">
        <v>260</v>
      </c>
      <c r="E35" s="45">
        <v>8400</v>
      </c>
      <c r="F35" s="39"/>
      <c r="G35" s="131" t="s">
        <v>215</v>
      </c>
      <c r="H35" s="131"/>
      <c r="I35" s="131"/>
      <c r="J35" s="40"/>
      <c r="K35" s="40">
        <v>1600</v>
      </c>
    </row>
    <row r="36" spans="1:11" ht="18" customHeight="1" x14ac:dyDescent="0.25">
      <c r="B36" s="44">
        <v>44666</v>
      </c>
      <c r="C36" s="45">
        <v>60</v>
      </c>
      <c r="D36" s="39" t="s">
        <v>260</v>
      </c>
      <c r="E36" s="45">
        <v>8400</v>
      </c>
      <c r="F36" s="39"/>
      <c r="G36" s="131" t="s">
        <v>215</v>
      </c>
      <c r="H36" s="131"/>
      <c r="I36" s="131"/>
      <c r="J36" s="40"/>
      <c r="K36" s="40">
        <v>1700</v>
      </c>
    </row>
    <row r="37" spans="1:11" ht="18" customHeight="1" x14ac:dyDescent="0.25">
      <c r="B37" s="44">
        <v>44666</v>
      </c>
      <c r="C37" s="45">
        <v>60</v>
      </c>
      <c r="D37" s="39" t="s">
        <v>260</v>
      </c>
      <c r="E37" s="45">
        <v>1650</v>
      </c>
      <c r="F37" s="39"/>
      <c r="G37" s="131" t="s">
        <v>215</v>
      </c>
      <c r="H37" s="131"/>
      <c r="I37" s="131"/>
      <c r="J37" s="40"/>
      <c r="K37" s="40">
        <v>693</v>
      </c>
    </row>
    <row r="38" spans="1:11" ht="18" customHeight="1" x14ac:dyDescent="0.25">
      <c r="B38" s="44">
        <v>44666</v>
      </c>
      <c r="C38" s="45">
        <v>60</v>
      </c>
      <c r="D38" s="39" t="s">
        <v>260</v>
      </c>
      <c r="E38" s="45">
        <v>1100</v>
      </c>
      <c r="F38" s="39">
        <v>11111</v>
      </c>
      <c r="G38" s="97" t="s">
        <v>210</v>
      </c>
      <c r="H38" s="98"/>
      <c r="I38" s="99"/>
      <c r="J38" s="40">
        <v>3993</v>
      </c>
      <c r="K38" s="40"/>
    </row>
    <row r="39" spans="1:11" ht="18" customHeight="1" x14ac:dyDescent="0.25">
      <c r="B39" s="44">
        <v>44666</v>
      </c>
      <c r="C39" s="45">
        <v>60</v>
      </c>
      <c r="D39" s="39" t="s">
        <v>260</v>
      </c>
      <c r="E39" s="45">
        <v>7000</v>
      </c>
      <c r="F39" s="39"/>
      <c r="G39" s="131" t="s">
        <v>215</v>
      </c>
      <c r="H39" s="131"/>
      <c r="I39" s="131"/>
      <c r="J39" s="40">
        <v>1300</v>
      </c>
      <c r="K39" s="40"/>
    </row>
    <row r="40" spans="1:11" ht="18" customHeight="1" x14ac:dyDescent="0.25">
      <c r="B40" s="44">
        <v>44666</v>
      </c>
      <c r="C40" s="45">
        <v>60</v>
      </c>
      <c r="D40" s="39" t="s">
        <v>260</v>
      </c>
      <c r="E40" s="49">
        <v>1350</v>
      </c>
      <c r="F40" s="41"/>
      <c r="G40" s="84" t="s">
        <v>213</v>
      </c>
      <c r="H40" s="84"/>
      <c r="I40" s="84"/>
      <c r="J40" s="40"/>
      <c r="K40" s="40">
        <v>600</v>
      </c>
    </row>
    <row r="41" spans="1:11" ht="18" customHeight="1" x14ac:dyDescent="0.25">
      <c r="B41" s="44">
        <v>44666</v>
      </c>
      <c r="C41" s="45">
        <v>60</v>
      </c>
      <c r="D41" s="39" t="s">
        <v>260</v>
      </c>
      <c r="E41" s="47">
        <v>1350</v>
      </c>
      <c r="F41" s="47"/>
      <c r="G41" s="84" t="s">
        <v>214</v>
      </c>
      <c r="H41" s="84"/>
      <c r="I41" s="84"/>
      <c r="J41" s="40"/>
      <c r="K41" s="40">
        <v>700</v>
      </c>
    </row>
    <row r="42" spans="1:11" ht="15.6" x14ac:dyDescent="0.25">
      <c r="B42" s="1"/>
    </row>
    <row r="43" spans="1:11" x14ac:dyDescent="0.25">
      <c r="A43" s="4" t="s">
        <v>14</v>
      </c>
      <c r="B43" s="4" t="s">
        <v>155</v>
      </c>
    </row>
    <row r="44" spans="1:11" ht="15.6" x14ac:dyDescent="0.25">
      <c r="B44" s="86" t="s">
        <v>251</v>
      </c>
      <c r="C44" s="87"/>
      <c r="D44" s="87"/>
      <c r="E44" s="87"/>
      <c r="F44" s="87"/>
      <c r="G44" s="87"/>
      <c r="H44" s="87"/>
      <c r="I44" s="87"/>
      <c r="J44" s="87"/>
      <c r="K44" s="23" t="s">
        <v>252</v>
      </c>
    </row>
    <row r="45" spans="1:11" ht="30" x14ac:dyDescent="0.25">
      <c r="B45" s="73" t="s">
        <v>10</v>
      </c>
      <c r="C45" s="73" t="s">
        <v>0</v>
      </c>
      <c r="D45" s="74" t="s">
        <v>18</v>
      </c>
      <c r="E45" s="73" t="s">
        <v>253</v>
      </c>
      <c r="F45" s="73" t="s">
        <v>19</v>
      </c>
      <c r="G45" s="91" t="s">
        <v>6</v>
      </c>
      <c r="H45" s="92"/>
      <c r="I45" s="93"/>
      <c r="J45" s="75" t="s">
        <v>11</v>
      </c>
      <c r="K45" s="76" t="s">
        <v>12</v>
      </c>
    </row>
    <row r="46" spans="1:11" ht="18" customHeight="1" x14ac:dyDescent="0.25">
      <c r="B46" s="44">
        <v>44669</v>
      </c>
      <c r="C46" s="45">
        <v>90</v>
      </c>
      <c r="D46" s="39" t="s">
        <v>262</v>
      </c>
      <c r="E46" s="45">
        <v>1370</v>
      </c>
      <c r="F46" s="39"/>
      <c r="G46" s="131" t="s">
        <v>216</v>
      </c>
      <c r="H46" s="131"/>
      <c r="I46" s="131"/>
      <c r="K46" s="40">
        <v>120</v>
      </c>
    </row>
    <row r="47" spans="1:11" ht="18" customHeight="1" x14ac:dyDescent="0.25">
      <c r="B47" s="44">
        <v>44669</v>
      </c>
      <c r="C47" s="45">
        <v>90</v>
      </c>
      <c r="D47" s="39" t="s">
        <v>262</v>
      </c>
      <c r="E47" s="45">
        <v>3000</v>
      </c>
      <c r="F47" s="39">
        <v>30020</v>
      </c>
      <c r="G47" s="131" t="s">
        <v>217</v>
      </c>
      <c r="H47" s="131"/>
      <c r="I47" s="131"/>
      <c r="J47" s="40">
        <v>120</v>
      </c>
      <c r="K47" s="43"/>
    </row>
    <row r="48" spans="1:11" ht="15.6" x14ac:dyDescent="0.25">
      <c r="B48" s="1"/>
    </row>
    <row r="49" spans="1:11" x14ac:dyDescent="0.25">
      <c r="A49" s="4" t="s">
        <v>15</v>
      </c>
      <c r="B49" s="2" t="s">
        <v>157</v>
      </c>
    </row>
    <row r="50" spans="1:11" ht="15.6" x14ac:dyDescent="0.25">
      <c r="B50" s="86" t="s">
        <v>251</v>
      </c>
      <c r="C50" s="87"/>
      <c r="D50" s="87"/>
      <c r="E50" s="87"/>
      <c r="F50" s="87"/>
      <c r="G50" s="87"/>
      <c r="H50" s="87"/>
      <c r="I50" s="87"/>
      <c r="J50" s="87"/>
      <c r="K50" s="23" t="s">
        <v>252</v>
      </c>
    </row>
    <row r="51" spans="1:11" ht="30" x14ac:dyDescent="0.25">
      <c r="B51" s="73" t="s">
        <v>10</v>
      </c>
      <c r="C51" s="73" t="s">
        <v>0</v>
      </c>
      <c r="D51" s="74" t="s">
        <v>18</v>
      </c>
      <c r="E51" s="73" t="s">
        <v>253</v>
      </c>
      <c r="F51" s="73" t="s">
        <v>19</v>
      </c>
      <c r="G51" s="91" t="s">
        <v>6</v>
      </c>
      <c r="H51" s="92"/>
      <c r="I51" s="93"/>
      <c r="J51" s="75" t="s">
        <v>11</v>
      </c>
      <c r="K51" s="76" t="s">
        <v>12</v>
      </c>
    </row>
    <row r="52" spans="1:11" ht="18" customHeight="1" x14ac:dyDescent="0.25">
      <c r="B52" s="44">
        <v>44671</v>
      </c>
      <c r="C52" s="45">
        <v>60</v>
      </c>
      <c r="D52" s="39" t="s">
        <v>263</v>
      </c>
      <c r="E52" s="45">
        <v>1100</v>
      </c>
      <c r="F52" s="39">
        <v>11111</v>
      </c>
      <c r="G52" s="131" t="s">
        <v>218</v>
      </c>
      <c r="H52" s="131"/>
      <c r="I52" s="131"/>
      <c r="J52" s="40"/>
      <c r="K52" s="40">
        <v>387.2</v>
      </c>
    </row>
    <row r="53" spans="1:11" ht="18" customHeight="1" x14ac:dyDescent="0.25">
      <c r="B53" s="44">
        <v>44671</v>
      </c>
      <c r="C53" s="45">
        <v>60</v>
      </c>
      <c r="D53" s="39" t="s">
        <v>263</v>
      </c>
      <c r="E53" s="49">
        <v>8400</v>
      </c>
      <c r="F53" s="41"/>
      <c r="G53" s="131" t="s">
        <v>216</v>
      </c>
      <c r="H53" s="131"/>
      <c r="I53" s="131"/>
      <c r="J53" s="42">
        <v>320</v>
      </c>
      <c r="K53" s="42"/>
    </row>
    <row r="54" spans="1:11" ht="18" customHeight="1" x14ac:dyDescent="0.25">
      <c r="B54" s="44">
        <v>44671</v>
      </c>
      <c r="C54" s="45">
        <v>60</v>
      </c>
      <c r="D54" s="39" t="s">
        <v>263</v>
      </c>
      <c r="E54" s="77">
        <v>1650</v>
      </c>
      <c r="F54" s="81"/>
      <c r="G54" s="131" t="s">
        <v>219</v>
      </c>
      <c r="H54" s="131"/>
      <c r="I54" s="131"/>
      <c r="J54" s="66">
        <v>67.2</v>
      </c>
      <c r="K54" s="43"/>
    </row>
    <row r="55" spans="1:11" ht="18" customHeight="1" x14ac:dyDescent="0.25">
      <c r="B55" s="44">
        <v>44671</v>
      </c>
      <c r="C55" s="45">
        <v>60</v>
      </c>
      <c r="D55" s="39" t="s">
        <v>263</v>
      </c>
      <c r="E55" s="45">
        <v>1370</v>
      </c>
      <c r="F55" s="39"/>
      <c r="G55" s="131" t="s">
        <v>216</v>
      </c>
      <c r="H55" s="131"/>
      <c r="I55" s="131"/>
      <c r="J55" s="40">
        <v>120</v>
      </c>
      <c r="K55" s="43"/>
    </row>
    <row r="56" spans="1:11" ht="18" customHeight="1" x14ac:dyDescent="0.25">
      <c r="B56" s="44">
        <v>44671</v>
      </c>
      <c r="C56" s="45">
        <v>60</v>
      </c>
      <c r="D56" s="39" t="s">
        <v>263</v>
      </c>
      <c r="E56" s="77">
        <v>7000</v>
      </c>
      <c r="F56" s="81"/>
      <c r="G56" s="131" t="s">
        <v>216</v>
      </c>
      <c r="H56" s="131"/>
      <c r="I56" s="131"/>
      <c r="J56" s="43"/>
      <c r="K56" s="46">
        <v>120</v>
      </c>
    </row>
    <row r="57" spans="1:11" ht="18" customHeight="1" x14ac:dyDescent="0.25">
      <c r="B57" s="11"/>
      <c r="C57" s="12"/>
      <c r="D57" s="12"/>
      <c r="E57" s="30"/>
      <c r="F57" s="30"/>
      <c r="G57" s="13"/>
      <c r="H57" s="13"/>
      <c r="I57" s="13"/>
      <c r="J57" s="31"/>
    </row>
  </sheetData>
  <mergeCells count="41">
    <mergeCell ref="G13:I13"/>
    <mergeCell ref="G6:I6"/>
    <mergeCell ref="G7:I7"/>
    <mergeCell ref="B4:J4"/>
    <mergeCell ref="G5:I5"/>
    <mergeCell ref="B44:J44"/>
    <mergeCell ref="G38:I38"/>
    <mergeCell ref="G27:I27"/>
    <mergeCell ref="G28:I28"/>
    <mergeCell ref="G29:I29"/>
    <mergeCell ref="G30:I30"/>
    <mergeCell ref="B33:J33"/>
    <mergeCell ref="B25:J25"/>
    <mergeCell ref="G26:I26"/>
    <mergeCell ref="G8:I8"/>
    <mergeCell ref="G9:I9"/>
    <mergeCell ref="G18:I18"/>
    <mergeCell ref="B50:J50"/>
    <mergeCell ref="G51:I51"/>
    <mergeCell ref="G52:I52"/>
    <mergeCell ref="G14:I14"/>
    <mergeCell ref="G15:I15"/>
    <mergeCell ref="G16:I16"/>
    <mergeCell ref="G17:I17"/>
    <mergeCell ref="G19:I19"/>
    <mergeCell ref="G56:I56"/>
    <mergeCell ref="G47:I47"/>
    <mergeCell ref="G20:I20"/>
    <mergeCell ref="B12:J12"/>
    <mergeCell ref="G46:I46"/>
    <mergeCell ref="G34:I34"/>
    <mergeCell ref="G35:I35"/>
    <mergeCell ref="G36:I36"/>
    <mergeCell ref="G37:I37"/>
    <mergeCell ref="G39:I39"/>
    <mergeCell ref="G40:I40"/>
    <mergeCell ref="G41:I41"/>
    <mergeCell ref="G45:I45"/>
    <mergeCell ref="G53:I53"/>
    <mergeCell ref="G54:I54"/>
    <mergeCell ref="G55:I55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5"/>
  <sheetViews>
    <sheetView showGridLines="0" topLeftCell="A25" workbookViewId="0">
      <selection activeCell="A37" sqref="A37:XFD46"/>
    </sheetView>
  </sheetViews>
  <sheetFormatPr defaultRowHeight="15" x14ac:dyDescent="0.25"/>
  <cols>
    <col min="1" max="1" width="2.88671875" style="4" customWidth="1"/>
    <col min="2" max="2" width="13.5546875" style="4" customWidth="1"/>
    <col min="3" max="4" width="12.6640625" style="4" customWidth="1"/>
    <col min="5" max="5" width="12" style="4" customWidth="1"/>
    <col min="6" max="6" width="13" style="4" customWidth="1"/>
    <col min="7" max="7" width="11.44140625" style="4" customWidth="1"/>
    <col min="8" max="8" width="13" style="4" customWidth="1"/>
    <col min="9" max="9" width="13.44140625" style="4" customWidth="1"/>
    <col min="10" max="10" width="12.5546875" style="4" customWidth="1"/>
    <col min="11" max="11" width="13" style="4" customWidth="1"/>
    <col min="12" max="12" width="10.77734375" style="4" customWidth="1"/>
    <col min="13" max="13" width="2.44140625" style="4" customWidth="1"/>
    <col min="14" max="16384" width="8.88671875" style="4"/>
  </cols>
  <sheetData>
    <row r="1" spans="1:11" ht="18" customHeight="1" x14ac:dyDescent="0.25">
      <c r="B1" s="11"/>
      <c r="C1" s="12"/>
      <c r="D1" s="12"/>
      <c r="E1" s="30"/>
      <c r="F1" s="30"/>
      <c r="G1" s="13"/>
      <c r="H1" s="13"/>
      <c r="I1" s="13"/>
      <c r="J1" s="31"/>
    </row>
    <row r="2" spans="1:11" ht="15.6" x14ac:dyDescent="0.25">
      <c r="B2" s="1" t="s">
        <v>158</v>
      </c>
    </row>
    <row r="3" spans="1:11" x14ac:dyDescent="0.25">
      <c r="A3" s="4" t="s">
        <v>13</v>
      </c>
      <c r="B3" s="2" t="s">
        <v>159</v>
      </c>
    </row>
    <row r="4" spans="1:11" ht="15.6" x14ac:dyDescent="0.25">
      <c r="B4" s="86" t="s">
        <v>251</v>
      </c>
      <c r="C4" s="87"/>
      <c r="D4" s="87"/>
      <c r="E4" s="87"/>
      <c r="F4" s="87"/>
      <c r="G4" s="87"/>
      <c r="H4" s="87"/>
      <c r="I4" s="87"/>
      <c r="J4" s="87"/>
      <c r="K4" s="23" t="s">
        <v>252</v>
      </c>
    </row>
    <row r="5" spans="1:11" ht="30" x14ac:dyDescent="0.25">
      <c r="B5" s="73" t="s">
        <v>10</v>
      </c>
      <c r="C5" s="73" t="s">
        <v>0</v>
      </c>
      <c r="D5" s="74" t="s">
        <v>18</v>
      </c>
      <c r="E5" s="73" t="s">
        <v>253</v>
      </c>
      <c r="F5" s="73" t="s">
        <v>19</v>
      </c>
      <c r="G5" s="91" t="s">
        <v>6</v>
      </c>
      <c r="H5" s="92"/>
      <c r="I5" s="93"/>
      <c r="J5" s="75" t="s">
        <v>11</v>
      </c>
      <c r="K5" s="76" t="s">
        <v>12</v>
      </c>
    </row>
    <row r="6" spans="1:11" ht="18" customHeight="1" x14ac:dyDescent="0.25">
      <c r="B6" s="44">
        <v>44682</v>
      </c>
      <c r="C6" s="45">
        <v>60</v>
      </c>
      <c r="D6" s="39" t="s">
        <v>258</v>
      </c>
      <c r="E6" s="45">
        <v>1100</v>
      </c>
      <c r="F6" s="39">
        <v>11012</v>
      </c>
      <c r="G6" s="84" t="s">
        <v>220</v>
      </c>
      <c r="H6" s="84"/>
      <c r="I6" s="84"/>
      <c r="J6" s="40">
        <v>2904</v>
      </c>
      <c r="K6" s="40"/>
    </row>
    <row r="7" spans="1:11" ht="18" customHeight="1" x14ac:dyDescent="0.25">
      <c r="B7" s="44">
        <v>44682</v>
      </c>
      <c r="C7" s="45">
        <v>60</v>
      </c>
      <c r="D7" s="39" t="s">
        <v>258</v>
      </c>
      <c r="E7" s="45">
        <v>8400</v>
      </c>
      <c r="F7" s="39"/>
      <c r="G7" s="97" t="s">
        <v>221</v>
      </c>
      <c r="H7" s="98"/>
      <c r="I7" s="99"/>
      <c r="J7" s="40"/>
      <c r="K7" s="40">
        <v>1600</v>
      </c>
    </row>
    <row r="8" spans="1:11" ht="18" customHeight="1" x14ac:dyDescent="0.25">
      <c r="B8" s="44">
        <v>44682</v>
      </c>
      <c r="C8" s="45">
        <v>60</v>
      </c>
      <c r="D8" s="39" t="s">
        <v>258</v>
      </c>
      <c r="E8" s="45">
        <v>8400</v>
      </c>
      <c r="F8" s="39"/>
      <c r="G8" s="97" t="s">
        <v>221</v>
      </c>
      <c r="H8" s="98"/>
      <c r="I8" s="99"/>
      <c r="J8" s="40"/>
      <c r="K8" s="40">
        <v>800</v>
      </c>
    </row>
    <row r="9" spans="1:11" ht="18" customHeight="1" x14ac:dyDescent="0.25">
      <c r="B9" s="44">
        <v>44682</v>
      </c>
      <c r="C9" s="45">
        <v>60</v>
      </c>
      <c r="D9" s="39" t="s">
        <v>258</v>
      </c>
      <c r="E9" s="45">
        <v>1650</v>
      </c>
      <c r="F9" s="39"/>
      <c r="G9" s="70" t="s">
        <v>221</v>
      </c>
      <c r="H9" s="71"/>
      <c r="I9" s="72"/>
      <c r="J9" s="40"/>
      <c r="K9" s="40">
        <v>504</v>
      </c>
    </row>
    <row r="10" spans="1:11" ht="18" customHeight="1" x14ac:dyDescent="0.25">
      <c r="B10" s="44">
        <v>44682</v>
      </c>
      <c r="C10" s="45">
        <v>60</v>
      </c>
      <c r="D10" s="39" t="s">
        <v>258</v>
      </c>
      <c r="E10" s="45">
        <v>7000</v>
      </c>
      <c r="F10" s="39"/>
      <c r="G10" s="70" t="s">
        <v>221</v>
      </c>
      <c r="H10" s="71"/>
      <c r="I10" s="72"/>
      <c r="J10" s="40">
        <v>1220</v>
      </c>
      <c r="K10" s="40"/>
    </row>
    <row r="11" spans="1:11" ht="18" customHeight="1" x14ac:dyDescent="0.25">
      <c r="B11" s="44">
        <v>44682</v>
      </c>
      <c r="C11" s="45">
        <v>60</v>
      </c>
      <c r="D11" s="39" t="s">
        <v>258</v>
      </c>
      <c r="E11" s="45">
        <v>3200</v>
      </c>
      <c r="F11" s="39"/>
      <c r="G11" s="97" t="s">
        <v>222</v>
      </c>
      <c r="H11" s="98"/>
      <c r="I11" s="99"/>
      <c r="J11" s="40"/>
      <c r="K11" s="40">
        <v>900</v>
      </c>
    </row>
    <row r="12" spans="1:11" ht="18" customHeight="1" x14ac:dyDescent="0.25">
      <c r="B12" s="44">
        <v>44682</v>
      </c>
      <c r="C12" s="45">
        <v>60</v>
      </c>
      <c r="D12" s="39" t="s">
        <v>258</v>
      </c>
      <c r="E12" s="45">
        <v>3200</v>
      </c>
      <c r="F12" s="39"/>
      <c r="G12" s="84" t="s">
        <v>223</v>
      </c>
      <c r="H12" s="84"/>
      <c r="I12" s="84"/>
      <c r="J12" s="40"/>
      <c r="K12" s="40">
        <v>320</v>
      </c>
    </row>
    <row r="14" spans="1:11" x14ac:dyDescent="0.25">
      <c r="A14" s="4" t="s">
        <v>17</v>
      </c>
      <c r="B14" s="2" t="s">
        <v>160</v>
      </c>
    </row>
    <row r="15" spans="1:11" ht="15.6" x14ac:dyDescent="0.25">
      <c r="B15" s="86" t="s">
        <v>251</v>
      </c>
      <c r="C15" s="87"/>
      <c r="D15" s="87"/>
      <c r="E15" s="87"/>
      <c r="F15" s="87"/>
      <c r="G15" s="87"/>
      <c r="H15" s="87"/>
      <c r="I15" s="87"/>
      <c r="J15" s="87"/>
      <c r="K15" s="23" t="s">
        <v>252</v>
      </c>
    </row>
    <row r="16" spans="1:11" ht="30" x14ac:dyDescent="0.25">
      <c r="B16" s="73" t="s">
        <v>10</v>
      </c>
      <c r="C16" s="73" t="s">
        <v>0</v>
      </c>
      <c r="D16" s="74" t="s">
        <v>18</v>
      </c>
      <c r="E16" s="73" t="s">
        <v>253</v>
      </c>
      <c r="F16" s="73" t="s">
        <v>19</v>
      </c>
      <c r="G16" s="91" t="s">
        <v>6</v>
      </c>
      <c r="H16" s="92"/>
      <c r="I16" s="93"/>
      <c r="J16" s="75" t="s">
        <v>11</v>
      </c>
      <c r="K16" s="76" t="s">
        <v>12</v>
      </c>
    </row>
    <row r="17" spans="1:11" ht="18" customHeight="1" x14ac:dyDescent="0.25">
      <c r="B17" s="44">
        <v>44684</v>
      </c>
      <c r="C17" s="45">
        <v>90</v>
      </c>
      <c r="D17" s="39" t="s">
        <v>192</v>
      </c>
      <c r="E17" s="45">
        <v>3200</v>
      </c>
      <c r="F17" s="39"/>
      <c r="G17" s="97" t="s">
        <v>222</v>
      </c>
      <c r="H17" s="98"/>
      <c r="I17" s="99"/>
      <c r="J17" s="40">
        <v>900</v>
      </c>
      <c r="K17" s="40"/>
    </row>
    <row r="18" spans="1:11" ht="18" customHeight="1" x14ac:dyDescent="0.25">
      <c r="B18" s="44">
        <v>44684</v>
      </c>
      <c r="C18" s="45">
        <v>90</v>
      </c>
      <c r="D18" s="39" t="s">
        <v>192</v>
      </c>
      <c r="E18" s="45">
        <v>3200</v>
      </c>
      <c r="F18" s="39"/>
      <c r="G18" s="84" t="s">
        <v>223</v>
      </c>
      <c r="H18" s="84"/>
      <c r="I18" s="84"/>
      <c r="J18" s="40">
        <v>320</v>
      </c>
      <c r="K18" s="40"/>
    </row>
    <row r="19" spans="1:11" ht="18" customHeight="1" x14ac:dyDescent="0.25">
      <c r="B19" s="44">
        <v>44684</v>
      </c>
      <c r="C19" s="45">
        <v>90</v>
      </c>
      <c r="D19" s="39" t="s">
        <v>192</v>
      </c>
      <c r="E19" s="49">
        <v>3000</v>
      </c>
      <c r="F19" s="41">
        <v>30010</v>
      </c>
      <c r="G19" s="123" t="s">
        <v>224</v>
      </c>
      <c r="H19" s="124"/>
      <c r="I19" s="125"/>
      <c r="J19" s="42"/>
      <c r="K19" s="40">
        <v>900</v>
      </c>
    </row>
    <row r="20" spans="1:11" ht="18" customHeight="1" x14ac:dyDescent="0.25">
      <c r="B20" s="44">
        <v>44684</v>
      </c>
      <c r="C20" s="45">
        <v>90</v>
      </c>
      <c r="D20" s="39" t="s">
        <v>192</v>
      </c>
      <c r="E20" s="47">
        <v>3000</v>
      </c>
      <c r="F20" s="47">
        <v>30020</v>
      </c>
      <c r="G20" s="131" t="s">
        <v>225</v>
      </c>
      <c r="H20" s="131"/>
      <c r="I20" s="131"/>
      <c r="J20" s="40"/>
      <c r="K20" s="40">
        <v>320</v>
      </c>
    </row>
    <row r="22" spans="1:11" x14ac:dyDescent="0.25">
      <c r="A22" s="4" t="s">
        <v>14</v>
      </c>
      <c r="B22" s="2" t="s">
        <v>161</v>
      </c>
    </row>
    <row r="23" spans="1:11" ht="15.6" x14ac:dyDescent="0.25">
      <c r="B23" s="86" t="s">
        <v>251</v>
      </c>
      <c r="C23" s="87"/>
      <c r="D23" s="87"/>
      <c r="E23" s="87"/>
      <c r="F23" s="87"/>
      <c r="G23" s="87"/>
      <c r="H23" s="87"/>
      <c r="I23" s="87"/>
      <c r="J23" s="87"/>
      <c r="K23" s="23" t="s">
        <v>252</v>
      </c>
    </row>
    <row r="24" spans="1:11" ht="30" x14ac:dyDescent="0.25">
      <c r="B24" s="73" t="s">
        <v>10</v>
      </c>
      <c r="C24" s="73" t="s">
        <v>0</v>
      </c>
      <c r="D24" s="74" t="s">
        <v>18</v>
      </c>
      <c r="E24" s="73" t="s">
        <v>253</v>
      </c>
      <c r="F24" s="73" t="s">
        <v>19</v>
      </c>
      <c r="G24" s="91" t="s">
        <v>6</v>
      </c>
      <c r="H24" s="92"/>
      <c r="I24" s="93"/>
      <c r="J24" s="75" t="s">
        <v>11</v>
      </c>
      <c r="K24" s="76" t="s">
        <v>12</v>
      </c>
    </row>
    <row r="25" spans="1:11" ht="18" customHeight="1" x14ac:dyDescent="0.25">
      <c r="B25" s="44">
        <v>44687</v>
      </c>
      <c r="C25" s="45">
        <v>60</v>
      </c>
      <c r="D25" s="39" t="s">
        <v>254</v>
      </c>
      <c r="E25" s="45">
        <v>1100</v>
      </c>
      <c r="F25" s="39">
        <v>11012</v>
      </c>
      <c r="G25" s="97" t="s">
        <v>226</v>
      </c>
      <c r="H25" s="98"/>
      <c r="I25" s="99"/>
      <c r="J25" s="40"/>
      <c r="K25" s="40">
        <v>242</v>
      </c>
    </row>
    <row r="26" spans="1:11" ht="18" customHeight="1" x14ac:dyDescent="0.25">
      <c r="B26" s="44">
        <v>44687</v>
      </c>
      <c r="C26" s="45">
        <v>60</v>
      </c>
      <c r="D26" s="39" t="s">
        <v>254</v>
      </c>
      <c r="E26" s="45">
        <v>8400</v>
      </c>
      <c r="F26" s="39"/>
      <c r="G26" s="84" t="s">
        <v>227</v>
      </c>
      <c r="H26" s="84"/>
      <c r="I26" s="84"/>
      <c r="J26" s="40">
        <v>200</v>
      </c>
      <c r="K26" s="40"/>
    </row>
    <row r="27" spans="1:11" ht="18" customHeight="1" x14ac:dyDescent="0.25">
      <c r="B27" s="44">
        <v>44687</v>
      </c>
      <c r="C27" s="45">
        <v>60</v>
      </c>
      <c r="D27" s="39" t="s">
        <v>254</v>
      </c>
      <c r="E27" s="49">
        <v>1650</v>
      </c>
      <c r="F27" s="41"/>
      <c r="G27" s="123" t="s">
        <v>227</v>
      </c>
      <c r="H27" s="124"/>
      <c r="I27" s="125"/>
      <c r="J27" s="42">
        <v>42</v>
      </c>
      <c r="K27" s="40"/>
    </row>
    <row r="28" spans="1:11" ht="18" customHeight="1" x14ac:dyDescent="0.25">
      <c r="B28" s="48">
        <v>44687</v>
      </c>
      <c r="C28" s="49">
        <v>60</v>
      </c>
      <c r="D28" s="41" t="s">
        <v>254</v>
      </c>
      <c r="E28" s="79">
        <v>7000</v>
      </c>
      <c r="F28" s="79"/>
      <c r="G28" s="132" t="s">
        <v>227</v>
      </c>
      <c r="H28" s="132"/>
      <c r="I28" s="132"/>
      <c r="J28" s="42"/>
      <c r="K28" s="42">
        <v>80</v>
      </c>
    </row>
    <row r="29" spans="1:11" ht="18" customHeight="1" x14ac:dyDescent="0.25">
      <c r="B29" s="65">
        <v>44687</v>
      </c>
      <c r="C29" s="47">
        <v>60</v>
      </c>
      <c r="D29" s="47" t="s">
        <v>254</v>
      </c>
      <c r="E29" s="77">
        <v>3250</v>
      </c>
      <c r="F29" s="43"/>
      <c r="G29" s="131" t="s">
        <v>228</v>
      </c>
      <c r="H29" s="131"/>
      <c r="I29" s="131"/>
      <c r="J29" s="46">
        <v>80</v>
      </c>
      <c r="K29" s="43"/>
    </row>
    <row r="31" spans="1:11" x14ac:dyDescent="0.25">
      <c r="A31" s="4" t="s">
        <v>15</v>
      </c>
      <c r="B31" s="2" t="s">
        <v>162</v>
      </c>
    </row>
    <row r="32" spans="1:11" ht="15.6" x14ac:dyDescent="0.25">
      <c r="B32" s="86" t="s">
        <v>251</v>
      </c>
      <c r="C32" s="87"/>
      <c r="D32" s="87"/>
      <c r="E32" s="87"/>
      <c r="F32" s="87"/>
      <c r="G32" s="87"/>
      <c r="H32" s="87"/>
      <c r="I32" s="87"/>
      <c r="J32" s="87"/>
      <c r="K32" s="23" t="s">
        <v>252</v>
      </c>
    </row>
    <row r="33" spans="2:11" ht="30" x14ac:dyDescent="0.25">
      <c r="B33" s="73" t="s">
        <v>10</v>
      </c>
      <c r="C33" s="73" t="s">
        <v>0</v>
      </c>
      <c r="D33" s="74" t="s">
        <v>18</v>
      </c>
      <c r="E33" s="73" t="s">
        <v>253</v>
      </c>
      <c r="F33" s="73" t="s">
        <v>19</v>
      </c>
      <c r="G33" s="91" t="s">
        <v>6</v>
      </c>
      <c r="H33" s="92"/>
      <c r="I33" s="93"/>
      <c r="J33" s="75" t="s">
        <v>11</v>
      </c>
      <c r="K33" s="76" t="s">
        <v>12</v>
      </c>
    </row>
    <row r="34" spans="2:11" ht="18" customHeight="1" x14ac:dyDescent="0.25">
      <c r="B34" s="44">
        <v>44688</v>
      </c>
      <c r="C34" s="45">
        <v>90</v>
      </c>
      <c r="D34" s="39" t="s">
        <v>264</v>
      </c>
      <c r="E34" s="45">
        <v>3250</v>
      </c>
      <c r="F34" s="39"/>
      <c r="G34" s="131" t="s">
        <v>228</v>
      </c>
      <c r="H34" s="131"/>
      <c r="I34" s="131"/>
      <c r="J34" s="40"/>
      <c r="K34" s="40">
        <v>80</v>
      </c>
    </row>
    <row r="35" spans="2:11" ht="18" customHeight="1" x14ac:dyDescent="0.25">
      <c r="B35" s="44">
        <v>44688</v>
      </c>
      <c r="C35" s="45">
        <v>90</v>
      </c>
      <c r="D35" s="39" t="s">
        <v>264</v>
      </c>
      <c r="E35" s="47">
        <v>3000</v>
      </c>
      <c r="F35" s="47">
        <v>30020</v>
      </c>
      <c r="G35" s="131" t="s">
        <v>229</v>
      </c>
      <c r="H35" s="131"/>
      <c r="I35" s="131"/>
      <c r="J35" s="40">
        <v>80</v>
      </c>
      <c r="K35" s="40"/>
    </row>
  </sheetData>
  <mergeCells count="24">
    <mergeCell ref="B4:J4"/>
    <mergeCell ref="G11:I11"/>
    <mergeCell ref="G12:I12"/>
    <mergeCell ref="G8:I8"/>
    <mergeCell ref="B15:J15"/>
    <mergeCell ref="G5:I5"/>
    <mergeCell ref="G6:I6"/>
    <mergeCell ref="G7:I7"/>
    <mergeCell ref="G35:I35"/>
    <mergeCell ref="G19:I19"/>
    <mergeCell ref="G20:I20"/>
    <mergeCell ref="B23:J23"/>
    <mergeCell ref="G16:I16"/>
    <mergeCell ref="G17:I17"/>
    <mergeCell ref="G18:I18"/>
    <mergeCell ref="G34:I34"/>
    <mergeCell ref="G29:I29"/>
    <mergeCell ref="B32:J32"/>
    <mergeCell ref="G24:I24"/>
    <mergeCell ref="G33:I33"/>
    <mergeCell ref="G25:I25"/>
    <mergeCell ref="G26:I26"/>
    <mergeCell ref="G27:I27"/>
    <mergeCell ref="G28:I28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H49"/>
  <sheetViews>
    <sheetView showGridLines="0" topLeftCell="A39" workbookViewId="0">
      <selection activeCell="G53" sqref="G53"/>
    </sheetView>
  </sheetViews>
  <sheetFormatPr defaultRowHeight="15" x14ac:dyDescent="0.25"/>
  <cols>
    <col min="1" max="1" width="2.88671875" style="4" customWidth="1"/>
    <col min="2" max="2" width="13.5546875" style="4" customWidth="1"/>
    <col min="3" max="4" width="12.6640625" style="4" customWidth="1"/>
    <col min="5" max="5" width="12" style="4" customWidth="1"/>
    <col min="6" max="6" width="13" style="4" customWidth="1"/>
    <col min="7" max="7" width="11.44140625" style="4" customWidth="1"/>
    <col min="8" max="8" width="13" style="4" customWidth="1"/>
    <col min="9" max="9" width="13.44140625" style="4" customWidth="1"/>
    <col min="10" max="10" width="12.5546875" style="4" customWidth="1"/>
    <col min="11" max="11" width="13" style="4" customWidth="1"/>
    <col min="12" max="12" width="10.77734375" style="4" customWidth="1"/>
    <col min="13" max="13" width="2.44140625" style="4" customWidth="1"/>
    <col min="14" max="16384" width="8.88671875" style="4"/>
  </cols>
  <sheetData>
    <row r="2" spans="2:8" ht="15.6" x14ac:dyDescent="0.25">
      <c r="B2" s="1" t="s">
        <v>163</v>
      </c>
    </row>
    <row r="3" spans="2:8" x14ac:dyDescent="0.25">
      <c r="B3" s="2" t="s">
        <v>164</v>
      </c>
    </row>
    <row r="4" spans="2:8" ht="15.6" x14ac:dyDescent="0.25">
      <c r="B4" s="134" t="s">
        <v>251</v>
      </c>
      <c r="C4" s="135"/>
      <c r="D4" s="135"/>
      <c r="E4" s="135"/>
      <c r="F4" s="135"/>
      <c r="G4" s="135"/>
      <c r="H4" s="23" t="s">
        <v>252</v>
      </c>
    </row>
    <row r="5" spans="2:8" ht="30" x14ac:dyDescent="0.25">
      <c r="B5" s="73" t="s">
        <v>253</v>
      </c>
      <c r="C5" s="73" t="s">
        <v>19</v>
      </c>
      <c r="D5" s="91" t="s">
        <v>6</v>
      </c>
      <c r="E5" s="92"/>
      <c r="F5" s="93"/>
      <c r="G5" s="75" t="s">
        <v>11</v>
      </c>
      <c r="H5" s="76" t="s">
        <v>12</v>
      </c>
    </row>
    <row r="6" spans="2:8" ht="18" customHeight="1" x14ac:dyDescent="0.25">
      <c r="B6" s="45">
        <v>1100</v>
      </c>
      <c r="C6" s="39">
        <v>11079</v>
      </c>
      <c r="D6" s="84" t="s">
        <v>230</v>
      </c>
      <c r="E6" s="84"/>
      <c r="F6" s="84"/>
      <c r="G6" s="40">
        <v>701.8</v>
      </c>
      <c r="H6" s="40"/>
    </row>
    <row r="7" spans="2:8" ht="18" customHeight="1" x14ac:dyDescent="0.25">
      <c r="B7" s="45">
        <v>8400</v>
      </c>
      <c r="C7" s="39"/>
      <c r="D7" s="97" t="s">
        <v>231</v>
      </c>
      <c r="E7" s="98"/>
      <c r="F7" s="99"/>
      <c r="G7" s="40"/>
      <c r="H7" s="40">
        <v>400</v>
      </c>
    </row>
    <row r="8" spans="2:8" ht="18" customHeight="1" x14ac:dyDescent="0.25">
      <c r="B8" s="45">
        <v>8400</v>
      </c>
      <c r="C8" s="39"/>
      <c r="D8" s="97" t="s">
        <v>231</v>
      </c>
      <c r="E8" s="98"/>
      <c r="F8" s="99"/>
      <c r="G8" s="40"/>
      <c r="H8" s="40">
        <v>180</v>
      </c>
    </row>
    <row r="9" spans="2:8" ht="18" customHeight="1" x14ac:dyDescent="0.25">
      <c r="B9" s="49">
        <v>1650</v>
      </c>
      <c r="C9" s="41"/>
      <c r="D9" s="133" t="s">
        <v>231</v>
      </c>
      <c r="E9" s="133"/>
      <c r="F9" s="133"/>
      <c r="G9" s="42"/>
      <c r="H9" s="42">
        <v>121.8</v>
      </c>
    </row>
    <row r="10" spans="2:8" ht="18" customHeight="1" x14ac:dyDescent="0.25">
      <c r="B10" s="77">
        <v>7000</v>
      </c>
      <c r="C10" s="77"/>
      <c r="D10" s="133" t="s">
        <v>231</v>
      </c>
      <c r="E10" s="133"/>
      <c r="F10" s="133"/>
      <c r="G10" s="46">
        <v>250</v>
      </c>
      <c r="H10" s="43"/>
    </row>
    <row r="11" spans="2:8" ht="18" customHeight="1" x14ac:dyDescent="0.25">
      <c r="B11" s="77">
        <v>3200</v>
      </c>
      <c r="C11" s="77"/>
      <c r="D11" s="133" t="s">
        <v>232</v>
      </c>
      <c r="E11" s="133"/>
      <c r="F11" s="133"/>
      <c r="G11" s="43"/>
      <c r="H11" s="66">
        <v>175</v>
      </c>
    </row>
    <row r="12" spans="2:8" ht="18" customHeight="1" x14ac:dyDescent="0.25">
      <c r="B12" s="77">
        <v>3200</v>
      </c>
      <c r="C12" s="77"/>
      <c r="D12" s="84" t="s">
        <v>233</v>
      </c>
      <c r="E12" s="84"/>
      <c r="F12" s="84"/>
      <c r="G12" s="43"/>
      <c r="H12" s="66">
        <v>75</v>
      </c>
    </row>
    <row r="15" spans="2:8" ht="15.6" x14ac:dyDescent="0.25">
      <c r="B15" s="1" t="s">
        <v>165</v>
      </c>
    </row>
    <row r="16" spans="2:8" x14ac:dyDescent="0.25">
      <c r="B16" s="4" t="s">
        <v>166</v>
      </c>
    </row>
    <row r="17" spans="2:8" ht="15.6" x14ac:dyDescent="0.25">
      <c r="B17" s="82" t="s">
        <v>251</v>
      </c>
      <c r="C17" s="83"/>
      <c r="D17" s="83"/>
      <c r="E17" s="83"/>
      <c r="F17" s="83"/>
      <c r="G17" s="83"/>
      <c r="H17" s="23" t="s">
        <v>252</v>
      </c>
    </row>
    <row r="18" spans="2:8" ht="30" x14ac:dyDescent="0.25">
      <c r="B18" s="73" t="s">
        <v>253</v>
      </c>
      <c r="C18" s="73" t="s">
        <v>19</v>
      </c>
      <c r="D18" s="91" t="s">
        <v>6</v>
      </c>
      <c r="E18" s="92"/>
      <c r="F18" s="93"/>
      <c r="G18" s="75" t="s">
        <v>11</v>
      </c>
      <c r="H18" s="76" t="s">
        <v>12</v>
      </c>
    </row>
    <row r="19" spans="2:8" ht="18" customHeight="1" x14ac:dyDescent="0.25">
      <c r="B19" s="45">
        <v>1100</v>
      </c>
      <c r="C19" s="39">
        <v>11079</v>
      </c>
      <c r="D19" s="84" t="s">
        <v>234</v>
      </c>
      <c r="E19" s="84"/>
      <c r="F19" s="84"/>
      <c r="G19" s="40"/>
      <c r="H19" s="40">
        <v>96.8</v>
      </c>
    </row>
    <row r="20" spans="2:8" ht="18" customHeight="1" x14ac:dyDescent="0.25">
      <c r="B20" s="45">
        <v>8400</v>
      </c>
      <c r="C20" s="39"/>
      <c r="D20" s="97" t="s">
        <v>235</v>
      </c>
      <c r="E20" s="98"/>
      <c r="F20" s="99"/>
      <c r="G20" s="40">
        <v>80</v>
      </c>
      <c r="H20" s="40"/>
    </row>
    <row r="21" spans="2:8" ht="18" customHeight="1" x14ac:dyDescent="0.25">
      <c r="B21" s="45">
        <v>1650</v>
      </c>
      <c r="C21" s="39"/>
      <c r="D21" s="97" t="str">
        <f>D20</f>
        <v>Horlogerie retour</v>
      </c>
      <c r="E21" s="98"/>
      <c r="F21" s="99"/>
      <c r="G21" s="40">
        <v>16.8</v>
      </c>
      <c r="H21" s="40"/>
    </row>
    <row r="22" spans="2:8" ht="18" customHeight="1" x14ac:dyDescent="0.25">
      <c r="B22" s="49">
        <v>7000</v>
      </c>
      <c r="C22" s="41"/>
      <c r="D22" s="97" t="str">
        <f>D21</f>
        <v>Horlogerie retour</v>
      </c>
      <c r="E22" s="98"/>
      <c r="F22" s="99"/>
      <c r="G22" s="42"/>
      <c r="H22" s="42">
        <v>35</v>
      </c>
    </row>
    <row r="23" spans="2:8" ht="18" customHeight="1" x14ac:dyDescent="0.25">
      <c r="B23" s="77">
        <v>3250</v>
      </c>
      <c r="C23" s="77"/>
      <c r="D23" s="97" t="s">
        <v>236</v>
      </c>
      <c r="E23" s="98"/>
      <c r="F23" s="99"/>
      <c r="G23" s="46">
        <v>35</v>
      </c>
      <c r="H23" s="43"/>
    </row>
    <row r="26" spans="2:8" ht="15.6" x14ac:dyDescent="0.25">
      <c r="B26" s="1" t="s">
        <v>167</v>
      </c>
    </row>
    <row r="27" spans="2:8" x14ac:dyDescent="0.25">
      <c r="B27" s="2" t="s">
        <v>168</v>
      </c>
    </row>
    <row r="28" spans="2:8" ht="15.6" x14ac:dyDescent="0.25">
      <c r="B28" s="82" t="s">
        <v>251</v>
      </c>
      <c r="C28" s="83"/>
      <c r="D28" s="83"/>
      <c r="E28" s="83"/>
      <c r="F28" s="83"/>
      <c r="G28" s="83"/>
      <c r="H28" s="23" t="s">
        <v>252</v>
      </c>
    </row>
    <row r="29" spans="2:8" ht="30" x14ac:dyDescent="0.25">
      <c r="B29" s="73" t="s">
        <v>253</v>
      </c>
      <c r="C29" s="73" t="s">
        <v>19</v>
      </c>
      <c r="D29" s="91" t="s">
        <v>6</v>
      </c>
      <c r="E29" s="92"/>
      <c r="F29" s="93"/>
      <c r="G29" s="75" t="s">
        <v>11</v>
      </c>
      <c r="H29" s="76" t="s">
        <v>12</v>
      </c>
    </row>
    <row r="30" spans="2:8" ht="18" customHeight="1" x14ac:dyDescent="0.25">
      <c r="B30" s="45">
        <v>3000</v>
      </c>
      <c r="C30" s="39">
        <v>30010</v>
      </c>
      <c r="D30" s="84" t="s">
        <v>237</v>
      </c>
      <c r="E30" s="84"/>
      <c r="F30" s="84"/>
      <c r="G30" s="40"/>
      <c r="H30" s="40">
        <v>175</v>
      </c>
    </row>
    <row r="31" spans="2:8" ht="18" customHeight="1" x14ac:dyDescent="0.25">
      <c r="B31" s="45">
        <v>3000</v>
      </c>
      <c r="C31" s="39">
        <v>30011</v>
      </c>
      <c r="D31" s="97" t="s">
        <v>238</v>
      </c>
      <c r="E31" s="98"/>
      <c r="F31" s="99"/>
      <c r="G31" s="40"/>
      <c r="H31" s="40">
        <v>75</v>
      </c>
    </row>
    <row r="32" spans="2:8" ht="18" customHeight="1" x14ac:dyDescent="0.25">
      <c r="B32" s="49">
        <v>3200</v>
      </c>
      <c r="C32" s="41"/>
      <c r="D32" s="84" t="s">
        <v>239</v>
      </c>
      <c r="E32" s="84"/>
      <c r="F32" s="84"/>
      <c r="G32" s="40">
        <v>175</v>
      </c>
      <c r="H32" s="40"/>
    </row>
    <row r="33" spans="2:8" ht="18" customHeight="1" x14ac:dyDescent="0.25">
      <c r="B33" s="47">
        <v>3200</v>
      </c>
      <c r="C33" s="47"/>
      <c r="D33" s="97" t="s">
        <v>240</v>
      </c>
      <c r="E33" s="98"/>
      <c r="F33" s="99"/>
      <c r="G33" s="40">
        <v>75</v>
      </c>
      <c r="H33" s="40"/>
    </row>
    <row r="36" spans="2:8" ht="15.6" x14ac:dyDescent="0.25">
      <c r="B36" s="1" t="s">
        <v>169</v>
      </c>
    </row>
    <row r="37" spans="2:8" x14ac:dyDescent="0.25">
      <c r="B37" s="2" t="s">
        <v>170</v>
      </c>
    </row>
    <row r="38" spans="2:8" ht="15.6" x14ac:dyDescent="0.25">
      <c r="B38" s="82" t="s">
        <v>251</v>
      </c>
      <c r="C38" s="83"/>
      <c r="D38" s="83"/>
      <c r="E38" s="83"/>
      <c r="F38" s="83"/>
      <c r="G38" s="83"/>
      <c r="H38" s="23" t="s">
        <v>252</v>
      </c>
    </row>
    <row r="39" spans="2:8" ht="30" x14ac:dyDescent="0.25">
      <c r="B39" s="76" t="s">
        <v>253</v>
      </c>
      <c r="C39" s="76" t="s">
        <v>19</v>
      </c>
      <c r="D39" s="91" t="s">
        <v>6</v>
      </c>
      <c r="E39" s="92"/>
      <c r="F39" s="93"/>
      <c r="G39" s="75" t="s">
        <v>11</v>
      </c>
      <c r="H39" s="76" t="s">
        <v>12</v>
      </c>
    </row>
    <row r="40" spans="2:8" ht="18" customHeight="1" x14ac:dyDescent="0.25">
      <c r="B40" s="47">
        <v>3000</v>
      </c>
      <c r="C40" s="47">
        <v>30010</v>
      </c>
      <c r="D40" s="84" t="s">
        <v>241</v>
      </c>
      <c r="E40" s="84"/>
      <c r="F40" s="84"/>
      <c r="G40" s="40">
        <v>35</v>
      </c>
      <c r="H40" s="40"/>
    </row>
    <row r="41" spans="2:8" ht="18" customHeight="1" x14ac:dyDescent="0.25">
      <c r="B41" s="47">
        <v>3250</v>
      </c>
      <c r="C41" s="47"/>
      <c r="D41" s="131" t="str">
        <f>D40</f>
        <v>Horlogerie 1 Nice</v>
      </c>
      <c r="E41" s="131"/>
      <c r="F41" s="131"/>
      <c r="G41" s="40"/>
      <c r="H41" s="40">
        <v>35</v>
      </c>
    </row>
    <row r="44" spans="2:8" ht="15.6" x14ac:dyDescent="0.25">
      <c r="B44" s="1" t="s">
        <v>171</v>
      </c>
    </row>
    <row r="45" spans="2:8" x14ac:dyDescent="0.25">
      <c r="B45" s="2" t="s">
        <v>172</v>
      </c>
    </row>
    <row r="46" spans="2:8" ht="15.6" x14ac:dyDescent="0.25">
      <c r="B46" s="82" t="s">
        <v>251</v>
      </c>
      <c r="C46" s="83"/>
      <c r="D46" s="83"/>
      <c r="E46" s="83"/>
      <c r="F46" s="83"/>
      <c r="G46" s="83"/>
      <c r="H46" s="23" t="s">
        <v>252</v>
      </c>
    </row>
    <row r="47" spans="2:8" ht="30" x14ac:dyDescent="0.25">
      <c r="B47" s="76" t="s">
        <v>253</v>
      </c>
      <c r="C47" s="76" t="s">
        <v>19</v>
      </c>
      <c r="D47" s="91" t="s">
        <v>6</v>
      </c>
      <c r="E47" s="92"/>
      <c r="F47" s="93"/>
      <c r="G47" s="75" t="s">
        <v>11</v>
      </c>
      <c r="H47" s="76" t="s">
        <v>12</v>
      </c>
    </row>
    <row r="48" spans="2:8" ht="18" customHeight="1" x14ac:dyDescent="0.25">
      <c r="B48" s="47">
        <v>3000</v>
      </c>
      <c r="C48" s="47">
        <v>30010</v>
      </c>
      <c r="D48" s="84" t="s">
        <v>242</v>
      </c>
      <c r="E48" s="84"/>
      <c r="F48" s="84"/>
      <c r="G48" s="40">
        <v>140</v>
      </c>
      <c r="H48" s="40"/>
    </row>
    <row r="49" spans="2:8" ht="18" customHeight="1" x14ac:dyDescent="0.25">
      <c r="B49" s="47">
        <v>1350</v>
      </c>
      <c r="C49" s="47"/>
      <c r="D49" s="84" t="s">
        <v>242</v>
      </c>
      <c r="E49" s="84"/>
      <c r="F49" s="84"/>
      <c r="G49" s="40"/>
      <c r="H49" s="40">
        <v>140</v>
      </c>
    </row>
  </sheetData>
  <mergeCells count="26">
    <mergeCell ref="B4:G4"/>
    <mergeCell ref="D5:F5"/>
    <mergeCell ref="D12:F12"/>
    <mergeCell ref="D18:F18"/>
    <mergeCell ref="D19:F19"/>
    <mergeCell ref="D20:F20"/>
    <mergeCell ref="D6:F6"/>
    <mergeCell ref="D7:F7"/>
    <mergeCell ref="D8:F8"/>
    <mergeCell ref="D9:F9"/>
    <mergeCell ref="D10:F10"/>
    <mergeCell ref="D11:F11"/>
    <mergeCell ref="D21:F21"/>
    <mergeCell ref="D22:F22"/>
    <mergeCell ref="D23:F23"/>
    <mergeCell ref="D29:F29"/>
    <mergeCell ref="D30:F30"/>
    <mergeCell ref="D41:F41"/>
    <mergeCell ref="D47:F47"/>
    <mergeCell ref="D48:F48"/>
    <mergeCell ref="D49:F49"/>
    <mergeCell ref="D31:F31"/>
    <mergeCell ref="D32:F32"/>
    <mergeCell ref="D33:F33"/>
    <mergeCell ref="D39:F39"/>
    <mergeCell ref="D40:F40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7</vt:i4>
      </vt:variant>
    </vt:vector>
  </HeadingPairs>
  <TitlesOfParts>
    <vt:vector size="7" baseType="lpstr">
      <vt:lpstr>H 3 Inhoudsopgave</vt:lpstr>
      <vt:lpstr>H 3 aanwijzingen</vt:lpstr>
      <vt:lpstr>3.1</vt:lpstr>
      <vt:lpstr>3.2 - 3.3</vt:lpstr>
      <vt:lpstr>3.4 - 3.5</vt:lpstr>
      <vt:lpstr>3.6</vt:lpstr>
      <vt:lpstr>3.7 - 3.11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Windows-gebruiker</dc:creator>
  <cp:lastModifiedBy>Mindy van der Wulp</cp:lastModifiedBy>
  <cp:lastPrinted>2021-03-06T10:43:21Z</cp:lastPrinted>
  <dcterms:created xsi:type="dcterms:W3CDTF">2020-12-11T10:09:52Z</dcterms:created>
  <dcterms:modified xsi:type="dcterms:W3CDTF">2023-03-08T15:48:33Z</dcterms:modified>
</cp:coreProperties>
</file>