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herziene druk jan 2023/"/>
    </mc:Choice>
  </mc:AlternateContent>
  <xr:revisionPtr revIDLastSave="53" documentId="8_{D771493D-05C6-4828-9867-6FC89D9EAFF5}" xr6:coauthVersionLast="47" xr6:coauthVersionMax="47" xr10:uidLastSave="{6B969C4C-7CCB-4D28-B7B6-6E07D5027675}"/>
  <bookViews>
    <workbookView xWindow="22932" yWindow="-108" windowWidth="23256" windowHeight="12576" xr2:uid="{5D587E09-814F-4BAA-A382-6AB82BB63DFF}"/>
  </bookViews>
  <sheets>
    <sheet name="H 1 Inhoudsopgave" sheetId="8" r:id="rId1"/>
    <sheet name="H 1 aanwijzingen" sheetId="5" state="hidden" r:id="rId2"/>
    <sheet name="1.1" sheetId="9" r:id="rId3"/>
    <sheet name="1.2 - 1.5" sheetId="10" r:id="rId4"/>
    <sheet name="1.6 - 1.8" sheetId="11" r:id="rId5"/>
    <sheet name="1.9 - 1.10" sheetId="12" r:id="rId6"/>
    <sheet name="1.11 - 1.15" sheetId="1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2" i="11" l="1"/>
  <c r="I78" i="11"/>
  <c r="J78" i="11" s="1"/>
  <c r="J73" i="11" s="1"/>
  <c r="I24" i="11"/>
  <c r="J24" i="11" s="1"/>
  <c r="I23" i="11"/>
  <c r="I162" i="10"/>
  <c r="J162" i="10" s="1"/>
  <c r="J157" i="10" s="1"/>
  <c r="I58" i="10"/>
  <c r="I57" i="10"/>
  <c r="J68" i="10" s="1"/>
  <c r="I56" i="10"/>
  <c r="J67" i="10" s="1"/>
  <c r="I17" i="10"/>
  <c r="J27" i="10" s="1"/>
  <c r="I16" i="10"/>
  <c r="J26" i="10" s="1"/>
  <c r="I15" i="10"/>
  <c r="J15" i="10" s="1"/>
  <c r="I38" i="9"/>
  <c r="J38" i="9" s="1"/>
  <c r="I15" i="9"/>
  <c r="J23" i="11" l="1"/>
  <c r="J18" i="11" s="1"/>
  <c r="J17" i="10"/>
  <c r="J25" i="10"/>
  <c r="J57" i="10"/>
  <c r="J77" i="10"/>
  <c r="K80" i="10"/>
  <c r="K38" i="10"/>
  <c r="J35" i="10"/>
  <c r="J36" i="10"/>
  <c r="K39" i="10"/>
  <c r="K79" i="10"/>
  <c r="J76" i="10"/>
  <c r="J69" i="10"/>
  <c r="J56" i="10"/>
  <c r="J58" i="10"/>
  <c r="J16" i="10"/>
  <c r="J33" i="9"/>
  <c r="J15" i="9"/>
  <c r="J10" i="9" s="1"/>
  <c r="C36" i="12"/>
  <c r="C37" i="12"/>
  <c r="C38" i="12"/>
  <c r="C35" i="12"/>
  <c r="J10" i="10" l="1"/>
  <c r="K29" i="10" s="1"/>
  <c r="J51" i="10"/>
  <c r="J34" i="10"/>
  <c r="K37" i="10"/>
</calcChain>
</file>

<file path=xl/sharedStrings.xml><?xml version="1.0" encoding="utf-8"?>
<sst xmlns="http://schemas.openxmlformats.org/spreadsheetml/2006/main" count="1136" uniqueCount="333">
  <si>
    <t>Dagboek</t>
  </si>
  <si>
    <t>Factuurdatum</t>
  </si>
  <si>
    <t>Grootboek-rekening</t>
  </si>
  <si>
    <t>Btw-code</t>
  </si>
  <si>
    <t>Bedrag btw</t>
  </si>
  <si>
    <t>Uw referentie</t>
  </si>
  <si>
    <t>Leverancier</t>
  </si>
  <si>
    <t>Omschrijving</t>
  </si>
  <si>
    <t>Vervaldatum</t>
  </si>
  <si>
    <t>Boekjaar/periode</t>
  </si>
  <si>
    <t>Boekstuknummer</t>
  </si>
  <si>
    <t>Bedrag</t>
  </si>
  <si>
    <t>EUR</t>
  </si>
  <si>
    <t>Boekstukregel</t>
  </si>
  <si>
    <t>Datum</t>
  </si>
  <si>
    <t>Debet</t>
  </si>
  <si>
    <t>Credit</t>
  </si>
  <si>
    <t>a</t>
  </si>
  <si>
    <t>c</t>
  </si>
  <si>
    <t>d</t>
  </si>
  <si>
    <t>Percen-tage</t>
  </si>
  <si>
    <t>b</t>
  </si>
  <si>
    <t>Boekstuk nr.</t>
  </si>
  <si>
    <t>Subadmi- nistratie</t>
  </si>
  <si>
    <t>Betalingsconditie</t>
  </si>
  <si>
    <t>Journaal                                                                                                                                                                                                                                                                                                                                                                         EUR</t>
  </si>
  <si>
    <t xml:space="preserve">  EUR </t>
  </si>
  <si>
    <t xml:space="preserve">Grootboekrekening                            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</si>
  <si>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</si>
  <si>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</si>
  <si>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</si>
  <si>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</si>
  <si>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</si>
  <si>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</si>
  <si>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</si>
  <si>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</si>
  <si>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</si>
  <si>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</si>
  <si>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</si>
  <si>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</si>
  <si>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</si>
  <si>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</si>
  <si>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</si>
  <si>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</si>
  <si>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</si>
  <si>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</si>
  <si>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</si>
  <si>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</si>
  <si>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</si>
  <si>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</si>
  <si>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</si>
  <si>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</si>
  <si>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</si>
  <si>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</si>
  <si>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</si>
  <si>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</si>
  <si>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</si>
  <si>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</si>
  <si>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</si>
  <si>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</si>
  <si>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</si>
  <si>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</si>
  <si>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</si>
  <si>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</si>
  <si>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</si>
  <si>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</si>
  <si>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</si>
  <si>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</si>
  <si>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</si>
  <si>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</si>
  <si>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</si>
  <si>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</si>
  <si>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</si>
  <si>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</si>
  <si>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</si>
  <si>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</si>
  <si>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</si>
  <si>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</si>
  <si>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</si>
  <si>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</si>
  <si>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</si>
  <si>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</si>
  <si>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</si>
  <si>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</si>
  <si>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</si>
  <si>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</si>
  <si>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</si>
  <si>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</si>
  <si>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</si>
  <si>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Nummer</t>
  </si>
  <si>
    <t>Naam</t>
  </si>
  <si>
    <t>Incidentele resultaten</t>
  </si>
  <si>
    <t xml:space="preserve">Als je het nummer van de grootboekrekening invult, </t>
  </si>
  <si>
    <t>Uitwerkbladen PDB BA 5e druk</t>
  </si>
  <si>
    <t>Hoofdstuk 1 Inkopen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</si>
  <si>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</si>
  <si>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</si>
  <si>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</si>
  <si>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</si>
  <si>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</si>
  <si>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</si>
  <si>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</si>
  <si>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</si>
  <si>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</si>
  <si>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</si>
  <si>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</si>
  <si>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</si>
  <si>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</si>
  <si>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</si>
  <si>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</si>
  <si>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</si>
  <si>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</si>
  <si>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</si>
  <si>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</si>
  <si>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</si>
  <si>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</si>
  <si>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</si>
  <si>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</si>
  <si>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</si>
  <si>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</si>
  <si>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</si>
  <si>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</si>
  <si>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</si>
  <si>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</si>
  <si>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Opgave 1.1</t>
  </si>
  <si>
    <t>Verwerk voor Sijs de ontvangen factuur van Goed in het inkoopboek.</t>
  </si>
  <si>
    <t>Invoerscherm inkoopboek</t>
  </si>
  <si>
    <t>2022 / 1</t>
  </si>
  <si>
    <t>2022-003</t>
  </si>
  <si>
    <t>Artikel</t>
  </si>
  <si>
    <t>Aantal</t>
  </si>
  <si>
    <t>Nettoprijs</t>
  </si>
  <si>
    <t>Journaliseer voor Sijs de ontvangen factuur van Goed.</t>
  </si>
  <si>
    <t>Verwerk voor Sijs de ontvangen creditfactuur van Goed in het inkoopboek.</t>
  </si>
  <si>
    <t>2022-005</t>
  </si>
  <si>
    <t>Journaliseer voor Sijs de ontvangen creditfactuur van Goed.</t>
  </si>
  <si>
    <t>e</t>
  </si>
  <si>
    <r>
      <t xml:space="preserve">Journaliseer voor Sijs de verzonden factuur aan Tuincentrum Bloem </t>
    </r>
    <r>
      <rPr>
        <b/>
        <sz val="12"/>
        <color theme="1"/>
        <rFont val="Arial"/>
        <family val="2"/>
      </rPr>
      <t>en</t>
    </r>
    <r>
      <rPr>
        <sz val="12"/>
        <color theme="1"/>
        <rFont val="Arial"/>
        <family val="2"/>
      </rPr>
      <t xml:space="preserve"> de aflevering van de tuinbanken.</t>
    </r>
  </si>
  <si>
    <t>Opgave 1.2</t>
  </si>
  <si>
    <t>Journaliseer voor Baan de ontvangen factuur van Webber.</t>
  </si>
  <si>
    <t>Journaliseer memoriaal bon 2022-088.</t>
  </si>
  <si>
    <t>Opgave 1.3</t>
  </si>
  <si>
    <t>2022-145</t>
  </si>
  <si>
    <t>Journaliseer memoriaal bon 2022-089.</t>
  </si>
  <si>
    <t xml:space="preserve">Stel de controlerende grootboekrekening samen die door onderneming Baan gebruikt wordt. </t>
  </si>
  <si>
    <t>3100 Nog te ontvangen goederen</t>
  </si>
  <si>
    <t xml:space="preserve"> EUR</t>
  </si>
  <si>
    <t>Verklaar het saldo op de controlerende tussenrekening.</t>
  </si>
  <si>
    <t>f</t>
  </si>
  <si>
    <t>Journaliseer memoriaal bon 2022-090,</t>
  </si>
  <si>
    <t>g</t>
  </si>
  <si>
    <t>Opgave 1.4</t>
  </si>
  <si>
    <t>Journaliseer voor Baan de ontvangen factuur van Jacket vof.</t>
  </si>
  <si>
    <t>Journaliseer memoriaalbon 2022-089.</t>
  </si>
  <si>
    <t>Journaliseer voor Baan de ontvangen creditfactuur van Jacket vof.</t>
  </si>
  <si>
    <t>Opgave 1.5</t>
  </si>
  <si>
    <t>Journaliseer voor Baan de ontvangen factuur van Shirt &amp; Co.</t>
  </si>
  <si>
    <t>Journaliseer voor Baan de ontvangen creditfactuur van Shirt &amp; Co.</t>
  </si>
  <si>
    <t>Journaliseer memoriaalbon 2022-092.</t>
  </si>
  <si>
    <t>Opgave 1.6</t>
  </si>
  <si>
    <t>Journaliseer memoriaal bon 2022-119.</t>
  </si>
  <si>
    <t>Journaliseer voor Groot de ontvangen factuur van Reus.</t>
  </si>
  <si>
    <t>Opgave 1.7</t>
  </si>
  <si>
    <t>Journaliseer memoriaal bon 2022-121.</t>
  </si>
  <si>
    <t xml:space="preserve">Stel de controlerende grootboekrekening samen die door onderneming Groot gebruikt wordt. </t>
  </si>
  <si>
    <t>1300 Nog te ontvangen facturen</t>
  </si>
  <si>
    <t>2022-116</t>
  </si>
  <si>
    <t>Journaliseer voor Groot de ontvangen creditfactuur van Reus.</t>
  </si>
  <si>
    <t>h</t>
  </si>
  <si>
    <t>Verwerk het bankafschrift in het bankboek.</t>
  </si>
  <si>
    <t>Invoerscherm bankboek</t>
  </si>
  <si>
    <t>2022 / 10</t>
  </si>
  <si>
    <t>2022-139</t>
  </si>
  <si>
    <t>Beginsaldo</t>
  </si>
  <si>
    <t>Eindsaldo</t>
  </si>
  <si>
    <t>Sub- nummer</t>
  </si>
  <si>
    <t>Onze ref.</t>
  </si>
  <si>
    <t>Journaliseer het bankafschrift.</t>
  </si>
  <si>
    <t>Opgave 1.8</t>
  </si>
  <si>
    <t>Journaliseer memoriaal bon 2022-128.</t>
  </si>
  <si>
    <t>Journaliseer memoriaal bon 2022-131.</t>
  </si>
  <si>
    <t>Opgave 1.9</t>
  </si>
  <si>
    <t>Journaliseer voor Brouwer meubelen de ontvangen creditfactuur van Chair.</t>
  </si>
  <si>
    <t>Journaliseer memoriaalbon 2022-111</t>
  </si>
  <si>
    <t>Opgave 1.10</t>
  </si>
  <si>
    <t>Journaliseer memoriaalbon 2022-098.</t>
  </si>
  <si>
    <t>Journaliseer voor Winter de ontvangen creditfactuur van De Haan tenten.</t>
  </si>
  <si>
    <t>Extra grootboekrekeningen</t>
  </si>
  <si>
    <t>alleen te gebruiken als dit nummer bij de opgave staat aangegeven</t>
  </si>
  <si>
    <t>Te retourneren goederen</t>
  </si>
  <si>
    <t>Te ontvangen creditnota's</t>
  </si>
  <si>
    <t>Opgave 1.11</t>
  </si>
  <si>
    <t>Journaliseer voor Alfa de ontvangen factuur van Phi.</t>
  </si>
  <si>
    <t>Opgave 1.12</t>
  </si>
  <si>
    <t>Journaliseer de memoriaal bon.</t>
  </si>
  <si>
    <t>Opgave 1.13</t>
  </si>
  <si>
    <t>Journaliseer voor Ouwehand de ontvangen creditfactuur van Phi.</t>
  </si>
  <si>
    <t>Opgave 1.14</t>
  </si>
  <si>
    <t>Opgave 1.15</t>
  </si>
  <si>
    <t>De omschrijving hoeft niet exact hetzelfde te zijn als in de uitwerking</t>
  </si>
  <si>
    <t>De volgorde van de boeking maakt niet uit</t>
  </si>
  <si>
    <t>Goed</t>
  </si>
  <si>
    <t>Nice</t>
  </si>
  <si>
    <t>01</t>
  </si>
  <si>
    <t>excl./hoog</t>
  </si>
  <si>
    <t>Goed 12</t>
  </si>
  <si>
    <t>Nice retour</t>
  </si>
  <si>
    <t>Goed -1</t>
  </si>
  <si>
    <t>EN</t>
  </si>
  <si>
    <t>Tuincentrum Bloem</t>
  </si>
  <si>
    <t>10 Nice</t>
  </si>
  <si>
    <t>Tuincentrum Bloem 10</t>
  </si>
  <si>
    <t xml:space="preserve">Tuincentrum Bloem </t>
  </si>
  <si>
    <t>Webber Dameskleding 100</t>
  </si>
  <si>
    <t>Webber Herenkleding 200</t>
  </si>
  <si>
    <t>Webber Kinderkleding 300</t>
  </si>
  <si>
    <t>Webber</t>
  </si>
  <si>
    <t>Webber 100</t>
  </si>
  <si>
    <t>Webber 200</t>
  </si>
  <si>
    <t>Webber 300</t>
  </si>
  <si>
    <t>Dylan Dameskleding 80</t>
  </si>
  <si>
    <t>Dylan Herenkleding 60</t>
  </si>
  <si>
    <t>Dylan Kinderkleding 90</t>
  </si>
  <si>
    <t>Dylan</t>
  </si>
  <si>
    <t>Dylan 80</t>
  </si>
  <si>
    <t>Dylan 60</t>
  </si>
  <si>
    <t>Dylan Kinderkleding 80</t>
  </si>
  <si>
    <t>2022-089</t>
  </si>
  <si>
    <t>Het saldo is € 200 debet.</t>
  </si>
  <si>
    <t>Baan is dus nog € 200 te goed, dit betreft 10 stuks kinderkleding.</t>
  </si>
  <si>
    <t>Dylan 10</t>
  </si>
  <si>
    <t>Dylan Kinderkleding 10</t>
  </si>
  <si>
    <t>2022-090</t>
  </si>
  <si>
    <t>Jacket vof Dameskleding 50</t>
  </si>
  <si>
    <t>Jacket vof Herenkleding 40</t>
  </si>
  <si>
    <t>Jacket vof Kinderkleding 30</t>
  </si>
  <si>
    <t>Jacket vof</t>
  </si>
  <si>
    <t>Jacket vof Dameskleding 45</t>
  </si>
  <si>
    <t>2022-180</t>
  </si>
  <si>
    <t>Het saldo is € 150 debet.</t>
  </si>
  <si>
    <t>Baan is dus nog € 150 te goed, dit betreft 5 stuks dameskleding.</t>
  </si>
  <si>
    <t>Jacket vof Dameskleding -5</t>
  </si>
  <si>
    <t>Shirt &amp; Co Dameskleding 30</t>
  </si>
  <si>
    <t>Shirt &amp; Co</t>
  </si>
  <si>
    <t>Shirt &amp; Co 30</t>
  </si>
  <si>
    <t>Shirt &amp; Co Dameskleding -15</t>
  </si>
  <si>
    <t>Shirt &amp; Co -15</t>
  </si>
  <si>
    <t>Reus 10</t>
  </si>
  <si>
    <t>Reus Alfa 10</t>
  </si>
  <si>
    <t>Reus Beta 10</t>
  </si>
  <si>
    <t>Reus</t>
  </si>
  <si>
    <t>Reus 12</t>
  </si>
  <si>
    <t>Reus 11</t>
  </si>
  <si>
    <t>Reus Alfa 12</t>
  </si>
  <si>
    <t>Reus Beta 11</t>
  </si>
  <si>
    <t>Reus Beta 12</t>
  </si>
  <si>
    <t>2022-121</t>
  </si>
  <si>
    <t>2022-114</t>
  </si>
  <si>
    <t>Het saldo is € 75 debet.</t>
  </si>
  <si>
    <t>Groot is dus nog € 75 te goed, dit betreft 1 Beta,</t>
  </si>
  <si>
    <t>Reus Beta -1</t>
  </si>
  <si>
    <t>36961 2022-114</t>
  </si>
  <si>
    <t>Reus 36961</t>
  </si>
  <si>
    <t>36965 2022-116</t>
  </si>
  <si>
    <t>Reus 36965</t>
  </si>
  <si>
    <t>Reus 20</t>
  </si>
  <si>
    <t>Reus Alfa 20</t>
  </si>
  <si>
    <t>Reus Beta 20</t>
  </si>
  <si>
    <t>Reus Alfa 22</t>
  </si>
  <si>
    <t>2022-128</t>
  </si>
  <si>
    <t>2022-124</t>
  </si>
  <si>
    <t>Het saldo is € 170 debet.</t>
  </si>
  <si>
    <t>Reus 2</t>
  </si>
  <si>
    <t>Reus Alfa 2</t>
  </si>
  <si>
    <t>2022-131</t>
  </si>
  <si>
    <t>Chair Stoel Berlijn -1</t>
  </si>
  <si>
    <t>Chair  -1</t>
  </si>
  <si>
    <t>De Haan tenten Iglotenten -2</t>
  </si>
  <si>
    <t>De Haan tenten -2</t>
  </si>
  <si>
    <t>De Haan tenten</t>
  </si>
  <si>
    <t>Phi A 10</t>
  </si>
  <si>
    <t>De ontvangst van de goederen is al geboekt</t>
  </si>
  <si>
    <t>Kwantumkorting bij inkoop wordt niet apart geboekt.</t>
  </si>
  <si>
    <t>Bioco Alfa 12</t>
  </si>
  <si>
    <t xml:space="preserve">De facturen worden eerder ontvangen dan de goederen, dus de onderneming gebruikt </t>
  </si>
  <si>
    <t>Phi A 1</t>
  </si>
  <si>
    <t xml:space="preserve">Phi </t>
  </si>
  <si>
    <t>De goederen zijn al retourgezonden,</t>
  </si>
  <si>
    <t>De onderneming gebruikt rekening 1300 Nog te ontvangen factuuren ook voor de creditfactuur,</t>
  </si>
  <si>
    <t>Bioco  -2</t>
  </si>
  <si>
    <t>Bioco Alfa -2</t>
  </si>
  <si>
    <t>De goederen worden eerder ontvangen dan de facturen dus de onderneming gebruikt rekening</t>
  </si>
  <si>
    <t>1300 Nog te ontvangen facturen ook voor de retourzending.</t>
  </si>
  <si>
    <t>Bioco Alfa 3</t>
  </si>
  <si>
    <t>Uitwerking 1.1</t>
  </si>
  <si>
    <t>Uitwerking 1.2 - 1.5</t>
  </si>
  <si>
    <t>UItwerking 1.6 - 1.8</t>
  </si>
  <si>
    <t>Uitwerking 1.9 - 1.10</t>
  </si>
  <si>
    <t>Uitwerking 1.11 - 1.15</t>
  </si>
  <si>
    <t>Pensioenpremies</t>
  </si>
  <si>
    <t>Uitwerkingen PDB BA 4e druk herzien</t>
  </si>
  <si>
    <t>excl./incl. hoog/laag</t>
  </si>
  <si>
    <t xml:space="preserve">Journaal                                                                                                                                                                                                </t>
  </si>
  <si>
    <t xml:space="preserve">  EUR</t>
  </si>
  <si>
    <t>Grootboek- rekening</t>
  </si>
  <si>
    <t>2022-011</t>
  </si>
  <si>
    <t>2022-008</t>
  </si>
  <si>
    <t>Verwerk voor Baan de ontvangen factuur van Webber in het inkoopboek.</t>
  </si>
  <si>
    <t>2022 / 7</t>
  </si>
  <si>
    <t>2022-123</t>
  </si>
  <si>
    <t>kleding</t>
  </si>
  <si>
    <t>Er is alleen een inkoopfactuur ontvangen dus niet boeken op 3000 Voorraad goederen maar op 3100 Nog te ontvangen goederen,</t>
  </si>
  <si>
    <t>Het totale bedrag van € 14.000 op 3100 boeken is ook juist.</t>
  </si>
  <si>
    <t>2022-088</t>
  </si>
  <si>
    <t>Verwerk voor Baan de ontvangen factuur van Dylan in het inkoopboek.</t>
  </si>
  <si>
    <t>Journaliseer voor Baan de ontvangen factuur van dylan.</t>
  </si>
  <si>
    <t>Verwerk voor Baan de ontvangen creditfactuur van Jacket vof in het inkoopboek.</t>
  </si>
  <si>
    <t>2022-149</t>
  </si>
  <si>
    <t>2022-151</t>
  </si>
  <si>
    <t>2022-153</t>
  </si>
  <si>
    <t>2022-092</t>
  </si>
  <si>
    <t>2022-119</t>
  </si>
  <si>
    <t>Verwerk voor Groot de ontvangen factuur van Reus in het inkoopboek.</t>
  </si>
  <si>
    <t>2022 / 9</t>
  </si>
  <si>
    <t>2022-222</t>
  </si>
  <si>
    <t>Alfa Beta</t>
  </si>
  <si>
    <t>Verwerk voor Groot de ontvangen creditfactuur van Reus in het inkoopboek.</t>
  </si>
  <si>
    <t>manco</t>
  </si>
  <si>
    <t>i</t>
  </si>
  <si>
    <t>Groot is dus nog € 170 te goed, dit betreft 2 Alfa,</t>
  </si>
  <si>
    <t>2022-111</t>
  </si>
  <si>
    <t>2022-098</t>
  </si>
  <si>
    <t>2022-158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</si>
</sst>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5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43" fontId="3" fillId="0" borderId="6" xfId="1" applyFont="1" applyFill="1" applyBorder="1" applyAlignment="1" applyProtection="1">
      <alignment horizontal="center" vertical="center"/>
      <protection locked="0"/>
    </xf>
    <xf numFmtId="43" fontId="3" fillId="0" borderId="2" xfId="1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10" fillId="0" borderId="0" xfId="0" applyFont="1"/>
    <xf numFmtId="0" fontId="8" fillId="0" borderId="0" xfId="0" applyFont="1"/>
    <xf numFmtId="164" fontId="3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3" fillId="3" borderId="0" xfId="0" applyFont="1" applyFill="1"/>
    <xf numFmtId="0" fontId="5" fillId="2" borderId="0" xfId="0" applyFont="1" applyFill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3" fillId="8" borderId="1" xfId="0" applyFont="1" applyFill="1" applyBorder="1" applyAlignment="1">
      <alignment vertical="center"/>
    </xf>
    <xf numFmtId="49" fontId="3" fillId="8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43" fontId="3" fillId="8" borderId="1" xfId="1" applyFont="1" applyFill="1" applyBorder="1" applyAlignment="1">
      <alignment vertical="center"/>
    </xf>
    <xf numFmtId="0" fontId="4" fillId="3" borderId="0" xfId="0" applyFont="1" applyFill="1"/>
    <xf numFmtId="0" fontId="11" fillId="0" borderId="0" xfId="0" applyFont="1"/>
    <xf numFmtId="0" fontId="1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3" fontId="4" fillId="0" borderId="30" xfId="1" applyFont="1" applyBorder="1" applyAlignment="1">
      <alignment vertical="center"/>
    </xf>
    <xf numFmtId="43" fontId="3" fillId="0" borderId="30" xfId="1" applyFont="1" applyBorder="1" applyAlignment="1">
      <alignment vertical="center"/>
    </xf>
    <xf numFmtId="0" fontId="3" fillId="0" borderId="1" xfId="0" applyFont="1" applyBorder="1"/>
    <xf numFmtId="43" fontId="3" fillId="0" borderId="1" xfId="1" applyFont="1" applyBorder="1"/>
    <xf numFmtId="43" fontId="8" fillId="0" borderId="30" xfId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12" fillId="0" borderId="0" xfId="2" quotePrefix="1" applyFont="1"/>
    <xf numFmtId="0" fontId="12" fillId="0" borderId="0" xfId="2" applyFont="1"/>
    <xf numFmtId="14" fontId="3" fillId="0" borderId="0" xfId="0" applyNumberFormat="1" applyFont="1" applyAlignment="1">
      <alignment horizontal="left"/>
    </xf>
    <xf numFmtId="0" fontId="13" fillId="0" borderId="0" xfId="2" quotePrefix="1" applyFont="1"/>
    <xf numFmtId="0" fontId="5" fillId="2" borderId="1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9" borderId="0" xfId="0" applyFont="1" applyFill="1"/>
    <xf numFmtId="0" fontId="7" fillId="6" borderId="1" xfId="0" applyFont="1" applyFill="1" applyBorder="1" applyAlignment="1">
      <alignment vertical="center" wrapText="1"/>
    </xf>
    <xf numFmtId="43" fontId="3" fillId="0" borderId="0" xfId="1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5" borderId="28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G15"/>
  <sheetViews>
    <sheetView showGridLines="0" tabSelected="1" zoomScale="190" zoomScaleNormal="190" workbookViewId="0">
      <selection activeCell="B10" sqref="B10"/>
    </sheetView>
  </sheetViews>
  <sheetFormatPr defaultRowHeight="15" x14ac:dyDescent="0.25"/>
  <cols>
    <col min="1" max="1" width="8.88671875" style="13"/>
    <col min="2" max="2" width="26.5546875" style="13" customWidth="1"/>
    <col min="3" max="16384" width="8.88671875" style="13"/>
  </cols>
  <sheetData>
    <row r="1" spans="1:7" ht="15.6" x14ac:dyDescent="0.3">
      <c r="A1" s="15" t="s">
        <v>300</v>
      </c>
    </row>
    <row r="2" spans="1:7" ht="15.6" x14ac:dyDescent="0.3">
      <c r="A2" s="15"/>
    </row>
    <row r="3" spans="1:7" ht="15.6" x14ac:dyDescent="0.3">
      <c r="A3" s="15" t="s">
        <v>94</v>
      </c>
    </row>
    <row r="5" spans="1:7" x14ac:dyDescent="0.25">
      <c r="A5" s="13" t="s">
        <v>85</v>
      </c>
      <c r="B5" s="72">
        <v>44927</v>
      </c>
    </row>
    <row r="6" spans="1:7" x14ac:dyDescent="0.25">
      <c r="B6" s="72"/>
    </row>
    <row r="7" spans="1:7" x14ac:dyDescent="0.25">
      <c r="A7" s="41" t="s">
        <v>81</v>
      </c>
      <c r="B7" s="41" t="s">
        <v>199</v>
      </c>
      <c r="C7" s="41"/>
      <c r="D7" s="41"/>
      <c r="E7" s="41"/>
      <c r="F7" s="41"/>
      <c r="G7" s="41"/>
    </row>
    <row r="8" spans="1:7" x14ac:dyDescent="0.25">
      <c r="A8" s="41"/>
      <c r="B8" s="41" t="s">
        <v>200</v>
      </c>
      <c r="C8" s="41"/>
      <c r="D8" s="41"/>
      <c r="E8" s="41"/>
      <c r="F8" s="41"/>
      <c r="G8" s="41"/>
    </row>
    <row r="10" spans="1:7" x14ac:dyDescent="0.25">
      <c r="A10" s="13" t="s">
        <v>86</v>
      </c>
      <c r="B10" s="70" t="s">
        <v>294</v>
      </c>
    </row>
    <row r="11" spans="1:7" x14ac:dyDescent="0.25">
      <c r="B11" s="71" t="s">
        <v>295</v>
      </c>
    </row>
    <row r="12" spans="1:7" x14ac:dyDescent="0.25">
      <c r="B12" s="71" t="s">
        <v>296</v>
      </c>
    </row>
    <row r="13" spans="1:7" x14ac:dyDescent="0.25">
      <c r="B13" s="70" t="s">
        <v>297</v>
      </c>
    </row>
    <row r="14" spans="1:7" x14ac:dyDescent="0.25">
      <c r="B14" s="70" t="s">
        <v>298</v>
      </c>
    </row>
    <row r="15" spans="1:7" x14ac:dyDescent="0.25">
      <c r="B15" s="73"/>
    </row>
  </sheetData>
  <hyperlinks>
    <hyperlink ref="B10" location="'1.1'!A1" display="Uitwerking 1.1" xr:uid="{CE41957F-9915-4DA0-B404-2273BFB9ECC9}"/>
    <hyperlink ref="B11" location="'1.2 - 1.5'!A1" display="Uitwerking 1.2 - 1.5" xr:uid="{A2477D9F-8FDC-4AC6-A93B-4834DD68209F}"/>
    <hyperlink ref="B12" location="'1.6 - 1.8'!A1" display="UItwerking 1.6 - 1.8" xr:uid="{3A521414-BD31-4887-980C-2A0E33A2BA3A}"/>
    <hyperlink ref="B13" location="'1.9 - 1.10'!A1" display="Uitwerking 1.9 - 1.10" xr:uid="{BB8EE7B8-DCDA-4745-8570-64D0F70FFB45}"/>
    <hyperlink ref="B14" location="'1.11 - 1.15'!A1" display="Uitwerking 1.11 - 1.15" xr:uid="{75D6B5A9-B2F2-4A57-83F4-FB9C22296EEE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99"/>
  <sheetViews>
    <sheetView topLeftCell="A61" zoomScale="175" zoomScaleNormal="175" workbookViewId="0">
      <selection activeCell="B68" sqref="B68"/>
    </sheetView>
  </sheetViews>
  <sheetFormatPr defaultRowHeight="15" x14ac:dyDescent="0.25"/>
  <cols>
    <col min="1" max="1" width="8.88671875" style="13"/>
    <col min="2" max="2" width="42" style="13" customWidth="1"/>
    <col min="3" max="16384" width="8.88671875" style="13"/>
  </cols>
  <sheetData>
    <row r="1" spans="1:2" ht="15.6" x14ac:dyDescent="0.3">
      <c r="A1" s="15" t="s">
        <v>93</v>
      </c>
    </row>
    <row r="2" spans="1:2" ht="15.6" x14ac:dyDescent="0.3">
      <c r="A2" s="15"/>
    </row>
    <row r="3" spans="1:2" ht="15.6" x14ac:dyDescent="0.3">
      <c r="A3" s="15" t="s">
        <v>94</v>
      </c>
    </row>
    <row r="5" spans="1:2" ht="15.6" x14ac:dyDescent="0.3">
      <c r="A5" s="15" t="s">
        <v>80</v>
      </c>
    </row>
    <row r="6" spans="1:2" x14ac:dyDescent="0.25">
      <c r="A6" s="13" t="s">
        <v>92</v>
      </c>
    </row>
    <row r="7" spans="1:2" x14ac:dyDescent="0.25">
      <c r="A7" s="13" t="s">
        <v>77</v>
      </c>
    </row>
    <row r="8" spans="1:2" x14ac:dyDescent="0.25">
      <c r="A8" s="13" t="s">
        <v>78</v>
      </c>
    </row>
    <row r="10" spans="1:2" s="16" customFormat="1" ht="15.6" x14ac:dyDescent="0.3">
      <c r="A10" s="16" t="s">
        <v>81</v>
      </c>
      <c r="B10" s="16" t="s">
        <v>83</v>
      </c>
    </row>
    <row r="11" spans="1:2" x14ac:dyDescent="0.25">
      <c r="B11" s="13" t="s">
        <v>82</v>
      </c>
    </row>
    <row r="12" spans="1:2" x14ac:dyDescent="0.25">
      <c r="B12" s="13" t="s">
        <v>84</v>
      </c>
    </row>
    <row r="13" spans="1:2" x14ac:dyDescent="0.25">
      <c r="B13" s="13" t="s">
        <v>87</v>
      </c>
    </row>
    <row r="14" spans="1:2" x14ac:dyDescent="0.25">
      <c r="B14" s="13" t="s">
        <v>88</v>
      </c>
    </row>
    <row r="16" spans="1:2" s="16" customFormat="1" ht="15.6" x14ac:dyDescent="0.3">
      <c r="A16" s="16" t="s">
        <v>81</v>
      </c>
      <c r="B16" s="16" t="s">
        <v>79</v>
      </c>
    </row>
    <row r="18" spans="1:3" ht="15.6" x14ac:dyDescent="0.3">
      <c r="A18" s="15" t="s">
        <v>95</v>
      </c>
      <c r="C18" s="17"/>
    </row>
    <row r="19" spans="1:3" x14ac:dyDescent="0.25">
      <c r="A19" s="18">
        <v>200</v>
      </c>
      <c r="B19" s="13" t="s">
        <v>28</v>
      </c>
    </row>
    <row r="20" spans="1:3" x14ac:dyDescent="0.25">
      <c r="A20" s="18">
        <v>210</v>
      </c>
      <c r="B20" s="13" t="s">
        <v>29</v>
      </c>
    </row>
    <row r="21" spans="1:3" x14ac:dyDescent="0.25">
      <c r="A21" s="18">
        <v>300</v>
      </c>
      <c r="B21" s="13" t="s">
        <v>30</v>
      </c>
    </row>
    <row r="22" spans="1:3" x14ac:dyDescent="0.25">
      <c r="A22" s="18">
        <v>310</v>
      </c>
      <c r="B22" s="13" t="s">
        <v>31</v>
      </c>
    </row>
    <row r="23" spans="1:3" x14ac:dyDescent="0.25">
      <c r="A23" s="18">
        <v>400</v>
      </c>
      <c r="B23" s="13" t="s">
        <v>96</v>
      </c>
    </row>
    <row r="24" spans="1:3" x14ac:dyDescent="0.25">
      <c r="A24" s="18">
        <v>410</v>
      </c>
      <c r="B24" s="13" t="s">
        <v>97</v>
      </c>
    </row>
    <row r="25" spans="1:3" x14ac:dyDescent="0.25">
      <c r="A25" s="18">
        <v>420</v>
      </c>
      <c r="B25" s="13" t="s">
        <v>98</v>
      </c>
    </row>
    <row r="26" spans="1:3" x14ac:dyDescent="0.25">
      <c r="A26" s="18">
        <v>500</v>
      </c>
      <c r="B26" s="13" t="s">
        <v>32</v>
      </c>
    </row>
    <row r="27" spans="1:3" x14ac:dyDescent="0.25">
      <c r="A27" s="18">
        <v>510</v>
      </c>
      <c r="B27" s="13" t="s">
        <v>33</v>
      </c>
    </row>
    <row r="28" spans="1:3" x14ac:dyDescent="0.25">
      <c r="A28" s="18">
        <v>600</v>
      </c>
      <c r="B28" s="13" t="s">
        <v>34</v>
      </c>
    </row>
    <row r="29" spans="1:3" x14ac:dyDescent="0.25">
      <c r="A29" s="18">
        <v>680</v>
      </c>
      <c r="B29" s="13" t="s">
        <v>35</v>
      </c>
    </row>
    <row r="30" spans="1:3" x14ac:dyDescent="0.25">
      <c r="A30" s="18">
        <v>695</v>
      </c>
      <c r="B30" s="13" t="s">
        <v>99</v>
      </c>
    </row>
    <row r="31" spans="1:3" x14ac:dyDescent="0.25">
      <c r="A31" s="18">
        <v>700</v>
      </c>
      <c r="B31" s="13" t="s">
        <v>36</v>
      </c>
    </row>
    <row r="32" spans="1:3" x14ac:dyDescent="0.25">
      <c r="A32" s="18">
        <v>750</v>
      </c>
      <c r="B32" s="13" t="s">
        <v>100</v>
      </c>
    </row>
    <row r="33" spans="1:2" x14ac:dyDescent="0.25">
      <c r="A33" s="18">
        <v>760</v>
      </c>
      <c r="B33" s="13" t="s">
        <v>101</v>
      </c>
    </row>
    <row r="34" spans="1:2" x14ac:dyDescent="0.25">
      <c r="A34" s="18">
        <v>800</v>
      </c>
      <c r="B34" s="13" t="s">
        <v>102</v>
      </c>
    </row>
    <row r="35" spans="1:2" x14ac:dyDescent="0.25">
      <c r="A35" s="18">
        <v>820</v>
      </c>
      <c r="B35" s="13" t="s">
        <v>103</v>
      </c>
    </row>
    <row r="36" spans="1:2" x14ac:dyDescent="0.25">
      <c r="A36" s="69">
        <v>1000</v>
      </c>
      <c r="B36" s="13" t="s">
        <v>37</v>
      </c>
    </row>
    <row r="37" spans="1:2" x14ac:dyDescent="0.25">
      <c r="A37" s="69">
        <v>1050</v>
      </c>
      <c r="B37" s="13" t="s">
        <v>38</v>
      </c>
    </row>
    <row r="38" spans="1:2" x14ac:dyDescent="0.25">
      <c r="A38" s="69">
        <v>1060</v>
      </c>
      <c r="B38" s="13" t="s">
        <v>39</v>
      </c>
    </row>
    <row r="39" spans="1:2" x14ac:dyDescent="0.25">
      <c r="A39" s="69">
        <v>1070</v>
      </c>
      <c r="B39" s="13" t="s">
        <v>40</v>
      </c>
    </row>
    <row r="40" spans="1:2" x14ac:dyDescent="0.25">
      <c r="A40" s="69">
        <v>1080</v>
      </c>
      <c r="B40" s="13" t="s">
        <v>41</v>
      </c>
    </row>
    <row r="41" spans="1:2" x14ac:dyDescent="0.25">
      <c r="A41" s="69">
        <v>1090</v>
      </c>
      <c r="B41" s="13" t="s">
        <v>104</v>
      </c>
    </row>
    <row r="42" spans="1:2" x14ac:dyDescent="0.25">
      <c r="A42" s="69">
        <v>1100</v>
      </c>
      <c r="B42" s="13" t="s">
        <v>42</v>
      </c>
    </row>
    <row r="43" spans="1:2" x14ac:dyDescent="0.25">
      <c r="A43" s="69">
        <v>1150</v>
      </c>
      <c r="B43" s="13" t="s">
        <v>105</v>
      </c>
    </row>
    <row r="44" spans="1:2" x14ac:dyDescent="0.25">
      <c r="A44" s="69">
        <v>1180</v>
      </c>
      <c r="B44" s="13" t="s">
        <v>106</v>
      </c>
    </row>
    <row r="45" spans="1:2" x14ac:dyDescent="0.25">
      <c r="A45" s="69">
        <v>1200</v>
      </c>
      <c r="B45" s="13" t="s">
        <v>43</v>
      </c>
    </row>
    <row r="46" spans="1:2" x14ac:dyDescent="0.25">
      <c r="A46" s="69">
        <v>1240</v>
      </c>
      <c r="B46" s="13" t="s">
        <v>44</v>
      </c>
    </row>
    <row r="47" spans="1:2" x14ac:dyDescent="0.25">
      <c r="A47" s="69">
        <v>1260</v>
      </c>
      <c r="B47" s="13" t="s">
        <v>45</v>
      </c>
    </row>
    <row r="48" spans="1:2" x14ac:dyDescent="0.25">
      <c r="A48" s="69">
        <v>1270</v>
      </c>
      <c r="B48" s="13" t="s">
        <v>46</v>
      </c>
    </row>
    <row r="49" spans="1:2" x14ac:dyDescent="0.25">
      <c r="A49" s="69">
        <v>1280</v>
      </c>
      <c r="B49" s="13" t="s">
        <v>47</v>
      </c>
    </row>
    <row r="50" spans="1:2" x14ac:dyDescent="0.25">
      <c r="A50" s="69">
        <v>1300</v>
      </c>
      <c r="B50" s="13" t="s">
        <v>107</v>
      </c>
    </row>
    <row r="51" spans="1:2" x14ac:dyDescent="0.25">
      <c r="A51" s="69">
        <v>1350</v>
      </c>
      <c r="B51" s="13" t="s">
        <v>108</v>
      </c>
    </row>
    <row r="52" spans="1:2" x14ac:dyDescent="0.25">
      <c r="A52" s="69">
        <v>1400</v>
      </c>
      <c r="B52" s="13" t="s">
        <v>48</v>
      </c>
    </row>
    <row r="53" spans="1:2" x14ac:dyDescent="0.25">
      <c r="A53" s="69">
        <v>1500</v>
      </c>
      <c r="B53" s="13" t="s">
        <v>49</v>
      </c>
    </row>
    <row r="54" spans="1:2" x14ac:dyDescent="0.25">
      <c r="A54" s="69">
        <v>1520</v>
      </c>
      <c r="B54" s="13" t="s">
        <v>50</v>
      </c>
    </row>
    <row r="55" spans="1:2" x14ac:dyDescent="0.25">
      <c r="A55" s="69">
        <v>1540</v>
      </c>
      <c r="B55" s="13" t="s">
        <v>109</v>
      </c>
    </row>
    <row r="56" spans="1:2" x14ac:dyDescent="0.25">
      <c r="A56" s="69">
        <v>1600</v>
      </c>
      <c r="B56" s="13" t="s">
        <v>51</v>
      </c>
    </row>
    <row r="57" spans="1:2" x14ac:dyDescent="0.25">
      <c r="A57" s="69">
        <v>1650</v>
      </c>
      <c r="B57" s="13" t="s">
        <v>52</v>
      </c>
    </row>
    <row r="58" spans="1:2" x14ac:dyDescent="0.25">
      <c r="A58" s="69">
        <v>1660</v>
      </c>
      <c r="B58" s="13" t="s">
        <v>53</v>
      </c>
    </row>
    <row r="59" spans="1:2" x14ac:dyDescent="0.25">
      <c r="A59" s="69">
        <v>1665</v>
      </c>
      <c r="B59" s="13" t="s">
        <v>110</v>
      </c>
    </row>
    <row r="60" spans="1:2" x14ac:dyDescent="0.25">
      <c r="A60" s="69">
        <v>1680</v>
      </c>
      <c r="B60" s="13" t="s">
        <v>54</v>
      </c>
    </row>
    <row r="61" spans="1:2" x14ac:dyDescent="0.25">
      <c r="A61" s="69">
        <v>3000</v>
      </c>
      <c r="B61" s="13" t="s">
        <v>55</v>
      </c>
    </row>
    <row r="62" spans="1:2" x14ac:dyDescent="0.25">
      <c r="A62" s="69">
        <v>3100</v>
      </c>
      <c r="B62" s="13" t="s">
        <v>111</v>
      </c>
    </row>
    <row r="63" spans="1:2" x14ac:dyDescent="0.25">
      <c r="A63" s="69">
        <v>3200</v>
      </c>
      <c r="B63" s="13" t="s">
        <v>112</v>
      </c>
    </row>
    <row r="64" spans="1:2" x14ac:dyDescent="0.25">
      <c r="A64" s="69">
        <v>3300</v>
      </c>
      <c r="B64" s="13" t="s">
        <v>113</v>
      </c>
    </row>
    <row r="65" spans="1:2" x14ac:dyDescent="0.25">
      <c r="A65" s="69">
        <v>4000</v>
      </c>
      <c r="B65" s="13" t="s">
        <v>56</v>
      </c>
    </row>
    <row r="66" spans="1:2" x14ac:dyDescent="0.25">
      <c r="A66" s="69">
        <v>4050</v>
      </c>
      <c r="B66" s="13" t="s">
        <v>57</v>
      </c>
    </row>
    <row r="67" spans="1:2" x14ac:dyDescent="0.25">
      <c r="A67" s="69">
        <v>4070</v>
      </c>
      <c r="B67" s="13" t="s">
        <v>299</v>
      </c>
    </row>
    <row r="68" spans="1:2" x14ac:dyDescent="0.25">
      <c r="A68" s="69">
        <v>4100</v>
      </c>
      <c r="B68" s="13" t="s">
        <v>58</v>
      </c>
    </row>
    <row r="69" spans="1:2" x14ac:dyDescent="0.25">
      <c r="A69" s="69">
        <v>4120</v>
      </c>
      <c r="B69" s="13" t="s">
        <v>59</v>
      </c>
    </row>
    <row r="70" spans="1:2" x14ac:dyDescent="0.25">
      <c r="A70" s="69">
        <v>4150</v>
      </c>
      <c r="B70" s="13" t="s">
        <v>114</v>
      </c>
    </row>
    <row r="71" spans="1:2" x14ac:dyDescent="0.25">
      <c r="A71" s="69">
        <v>4200</v>
      </c>
      <c r="B71" s="13" t="s">
        <v>60</v>
      </c>
    </row>
    <row r="72" spans="1:2" x14ac:dyDescent="0.25">
      <c r="A72" s="69">
        <v>4250</v>
      </c>
      <c r="B72" s="13" t="s">
        <v>61</v>
      </c>
    </row>
    <row r="73" spans="1:2" x14ac:dyDescent="0.25">
      <c r="A73" s="69">
        <v>4300</v>
      </c>
      <c r="B73" s="13" t="s">
        <v>62</v>
      </c>
    </row>
    <row r="74" spans="1:2" x14ac:dyDescent="0.25">
      <c r="A74" s="69">
        <v>4350</v>
      </c>
      <c r="B74" s="13" t="s">
        <v>63</v>
      </c>
    </row>
    <row r="75" spans="1:2" x14ac:dyDescent="0.25">
      <c r="A75" s="69">
        <v>4400</v>
      </c>
      <c r="B75" s="13" t="s">
        <v>64</v>
      </c>
    </row>
    <row r="76" spans="1:2" x14ac:dyDescent="0.25">
      <c r="A76" s="69">
        <v>4500</v>
      </c>
      <c r="B76" s="13" t="s">
        <v>115</v>
      </c>
    </row>
    <row r="77" spans="1:2" x14ac:dyDescent="0.25">
      <c r="A77" s="69">
        <v>4600</v>
      </c>
      <c r="B77" s="13" t="s">
        <v>65</v>
      </c>
    </row>
    <row r="78" spans="1:2" x14ac:dyDescent="0.25">
      <c r="A78" s="69">
        <v>4650</v>
      </c>
      <c r="B78" s="13" t="s">
        <v>66</v>
      </c>
    </row>
    <row r="79" spans="1:2" x14ac:dyDescent="0.25">
      <c r="A79" s="69">
        <v>4700</v>
      </c>
      <c r="B79" s="13" t="s">
        <v>76</v>
      </c>
    </row>
    <row r="80" spans="1:2" x14ac:dyDescent="0.25">
      <c r="A80" s="69">
        <v>4750</v>
      </c>
      <c r="B80" s="13" t="s">
        <v>116</v>
      </c>
    </row>
    <row r="81" spans="1:2" x14ac:dyDescent="0.25">
      <c r="A81" s="69">
        <v>4800</v>
      </c>
      <c r="B81" s="13" t="s">
        <v>117</v>
      </c>
    </row>
    <row r="82" spans="1:2" x14ac:dyDescent="0.25">
      <c r="A82" s="69">
        <v>4950</v>
      </c>
      <c r="B82" s="13" t="s">
        <v>118</v>
      </c>
    </row>
    <row r="83" spans="1:2" x14ac:dyDescent="0.25">
      <c r="A83" s="69">
        <v>4960</v>
      </c>
      <c r="B83" s="13" t="s">
        <v>67</v>
      </c>
    </row>
    <row r="84" spans="1:2" x14ac:dyDescent="0.25">
      <c r="A84" s="69">
        <v>4970</v>
      </c>
      <c r="B84" s="13" t="s">
        <v>68</v>
      </c>
    </row>
    <row r="85" spans="1:2" x14ac:dyDescent="0.25">
      <c r="A85" s="69">
        <v>4990</v>
      </c>
      <c r="B85" s="13" t="s">
        <v>69</v>
      </c>
    </row>
    <row r="86" spans="1:2" x14ac:dyDescent="0.25">
      <c r="A86" s="69">
        <v>7000</v>
      </c>
      <c r="B86" s="13" t="s">
        <v>70</v>
      </c>
    </row>
    <row r="87" spans="1:2" x14ac:dyDescent="0.25">
      <c r="A87" s="69">
        <v>7400</v>
      </c>
      <c r="B87" s="13" t="s">
        <v>119</v>
      </c>
    </row>
    <row r="88" spans="1:2" x14ac:dyDescent="0.25">
      <c r="A88" s="69">
        <v>7500</v>
      </c>
      <c r="B88" s="13" t="s">
        <v>120</v>
      </c>
    </row>
    <row r="89" spans="1:2" x14ac:dyDescent="0.25">
      <c r="A89" s="69">
        <v>8200</v>
      </c>
      <c r="B89" s="13" t="s">
        <v>71</v>
      </c>
    </row>
    <row r="90" spans="1:2" x14ac:dyDescent="0.25">
      <c r="A90" s="69">
        <v>8300</v>
      </c>
      <c r="B90" s="13" t="s">
        <v>121</v>
      </c>
    </row>
    <row r="91" spans="1:2" x14ac:dyDescent="0.25">
      <c r="A91" s="69">
        <v>8400</v>
      </c>
      <c r="B91" s="13" t="s">
        <v>72</v>
      </c>
    </row>
    <row r="92" spans="1:2" x14ac:dyDescent="0.25">
      <c r="A92" s="69">
        <v>8500</v>
      </c>
      <c r="B92" s="13" t="s">
        <v>73</v>
      </c>
    </row>
    <row r="93" spans="1:2" x14ac:dyDescent="0.25">
      <c r="A93" s="69">
        <v>8550</v>
      </c>
      <c r="B93" s="13" t="s">
        <v>74</v>
      </c>
    </row>
    <row r="94" spans="1:2" x14ac:dyDescent="0.25">
      <c r="A94" s="69">
        <v>8600</v>
      </c>
      <c r="B94" s="13" t="s">
        <v>122</v>
      </c>
    </row>
    <row r="95" spans="1:2" x14ac:dyDescent="0.25">
      <c r="A95" s="69">
        <v>9000</v>
      </c>
      <c r="B95" s="13" t="s">
        <v>123</v>
      </c>
    </row>
    <row r="96" spans="1:2" x14ac:dyDescent="0.25">
      <c r="A96" s="69">
        <v>9100</v>
      </c>
      <c r="B96" s="13" t="s">
        <v>75</v>
      </c>
    </row>
    <row r="97" spans="1:3" x14ac:dyDescent="0.25">
      <c r="A97" s="69">
        <v>9600</v>
      </c>
      <c r="B97" s="13" t="s">
        <v>91</v>
      </c>
    </row>
    <row r="98" spans="1:3" x14ac:dyDescent="0.25">
      <c r="A98" s="42">
        <v>1320</v>
      </c>
      <c r="B98" s="41" t="s">
        <v>190</v>
      </c>
      <c r="C98" s="41" t="s">
        <v>187</v>
      </c>
    </row>
    <row r="99" spans="1:3" x14ac:dyDescent="0.25">
      <c r="A99" s="42">
        <v>3150</v>
      </c>
      <c r="B99" s="41" t="s">
        <v>189</v>
      </c>
      <c r="C99" s="41" t="s">
        <v>188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BCC01-B831-46BC-B173-D276F30744A0}">
  <dimension ref="A1:K60"/>
  <sheetViews>
    <sheetView showGridLines="0" topLeftCell="A43" workbookViewId="0"/>
  </sheetViews>
  <sheetFormatPr defaultRowHeight="15" x14ac:dyDescent="0.25"/>
  <cols>
    <col min="1" max="1" width="2.88671875" style="13" customWidth="1"/>
    <col min="2" max="2" width="13.5546875" style="13" customWidth="1"/>
    <col min="3" max="4" width="12.6640625" style="13" customWidth="1"/>
    <col min="5" max="5" width="17.44140625" style="13" customWidth="1"/>
    <col min="6" max="6" width="13" style="13" customWidth="1"/>
    <col min="7" max="7" width="11.44140625" style="13" customWidth="1"/>
    <col min="8" max="8" width="11" style="13" customWidth="1"/>
    <col min="9" max="9" width="12.44140625" style="13" customWidth="1"/>
    <col min="10" max="10" width="12.5546875" style="13" customWidth="1"/>
    <col min="11" max="11" width="13" style="13" customWidth="1"/>
    <col min="12" max="12" width="10.77734375" style="13" customWidth="1"/>
    <col min="13" max="16384" width="8.88671875" style="13"/>
  </cols>
  <sheetData>
    <row r="1" spans="1:11" ht="15.6" x14ac:dyDescent="0.25">
      <c r="B1" s="1" t="s">
        <v>124</v>
      </c>
      <c r="D1" s="1"/>
    </row>
    <row r="2" spans="1:11" x14ac:dyDescent="0.25">
      <c r="A2" s="13" t="s">
        <v>17</v>
      </c>
      <c r="B2" s="2" t="s">
        <v>125</v>
      </c>
    </row>
    <row r="3" spans="1:11" ht="10.9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6" x14ac:dyDescent="0.25">
      <c r="A4" s="3"/>
      <c r="B4" s="5" t="s">
        <v>126</v>
      </c>
      <c r="C4" s="3"/>
      <c r="D4" s="3"/>
      <c r="E4" s="3"/>
      <c r="F4" s="3"/>
      <c r="G4" s="3"/>
      <c r="H4" s="3"/>
      <c r="I4" s="3"/>
      <c r="J4" s="3"/>
      <c r="K4" s="3"/>
    </row>
    <row r="5" spans="1:11" ht="10.95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8" customHeight="1" x14ac:dyDescent="0.25">
      <c r="A6" s="3"/>
      <c r="B6" s="25" t="s">
        <v>6</v>
      </c>
      <c r="C6" s="43">
        <v>14012</v>
      </c>
      <c r="D6" s="93" t="s">
        <v>201</v>
      </c>
      <c r="E6" s="93"/>
      <c r="F6" s="3"/>
      <c r="G6" s="3"/>
      <c r="H6" s="3"/>
      <c r="I6" s="3"/>
      <c r="J6" s="3"/>
      <c r="K6" s="3"/>
    </row>
    <row r="7" spans="1:11" ht="10.95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8" customHeight="1" x14ac:dyDescent="0.25">
      <c r="A8" s="3"/>
      <c r="B8" s="25" t="s">
        <v>0</v>
      </c>
      <c r="C8" s="26">
        <v>50</v>
      </c>
      <c r="D8" s="4"/>
      <c r="E8" s="25" t="s">
        <v>9</v>
      </c>
      <c r="F8" s="26" t="s">
        <v>127</v>
      </c>
      <c r="G8" s="27"/>
      <c r="H8" s="92" t="s">
        <v>10</v>
      </c>
      <c r="I8" s="92"/>
      <c r="J8" s="26" t="s">
        <v>128</v>
      </c>
      <c r="K8" s="3"/>
    </row>
    <row r="9" spans="1:11" ht="18" customHeight="1" x14ac:dyDescent="0.25">
      <c r="A9" s="3"/>
      <c r="B9" s="25" t="s">
        <v>7</v>
      </c>
      <c r="C9" s="44" t="s">
        <v>202</v>
      </c>
      <c r="D9" s="4"/>
      <c r="E9" s="25" t="s">
        <v>24</v>
      </c>
      <c r="F9" s="46" t="s">
        <v>203</v>
      </c>
      <c r="G9" s="4"/>
      <c r="H9" s="92" t="s">
        <v>1</v>
      </c>
      <c r="I9" s="92"/>
      <c r="J9" s="45">
        <v>44577</v>
      </c>
      <c r="K9" s="3"/>
    </row>
    <row r="10" spans="1:11" ht="18" customHeight="1" x14ac:dyDescent="0.25">
      <c r="A10" s="3"/>
      <c r="B10" s="25" t="s">
        <v>8</v>
      </c>
      <c r="C10" s="45">
        <v>44608</v>
      </c>
      <c r="D10" s="28"/>
      <c r="E10" s="25" t="s">
        <v>5</v>
      </c>
      <c r="F10" s="47">
        <v>25198</v>
      </c>
      <c r="G10" s="29"/>
      <c r="H10" s="92" t="s">
        <v>11</v>
      </c>
      <c r="I10" s="92"/>
      <c r="J10" s="48">
        <f>I15+J15</f>
        <v>2904</v>
      </c>
      <c r="K10" s="3" t="s">
        <v>12</v>
      </c>
    </row>
    <row r="11" spans="1:11" ht="10.95" customHeigh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5.6" x14ac:dyDescent="0.25">
      <c r="A12" s="3"/>
      <c r="B12" s="30" t="s">
        <v>13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0.95" customHeight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30" x14ac:dyDescent="0.25">
      <c r="A14" s="4"/>
      <c r="B14" s="19" t="s">
        <v>129</v>
      </c>
      <c r="C14" s="19" t="s">
        <v>2</v>
      </c>
      <c r="D14" s="19" t="s">
        <v>130</v>
      </c>
      <c r="E14" s="19" t="s">
        <v>131</v>
      </c>
      <c r="F14" s="19" t="s">
        <v>3</v>
      </c>
      <c r="G14" s="19" t="s">
        <v>20</v>
      </c>
      <c r="H14" s="19" t="s">
        <v>301</v>
      </c>
      <c r="I14" s="19" t="s">
        <v>11</v>
      </c>
      <c r="J14" s="19" t="s">
        <v>4</v>
      </c>
      <c r="K14" s="4"/>
    </row>
    <row r="15" spans="1:11" ht="18" customHeight="1" x14ac:dyDescent="0.25">
      <c r="A15" s="3"/>
      <c r="B15" s="49">
        <v>30001</v>
      </c>
      <c r="C15" s="49">
        <v>3000</v>
      </c>
      <c r="D15" s="49">
        <v>12</v>
      </c>
      <c r="E15" s="50">
        <v>200</v>
      </c>
      <c r="F15" s="49">
        <v>1</v>
      </c>
      <c r="G15" s="51">
        <v>0.21</v>
      </c>
      <c r="H15" s="51" t="s">
        <v>204</v>
      </c>
      <c r="I15" s="50">
        <f>D15*E15</f>
        <v>2400</v>
      </c>
      <c r="J15" s="50">
        <f>I15*G15</f>
        <v>504</v>
      </c>
      <c r="K15" s="3"/>
    </row>
    <row r="16" spans="1:11" ht="10.95" customHeight="1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5.6" x14ac:dyDescent="0.25">
      <c r="B17" s="1"/>
      <c r="D17" s="1"/>
    </row>
    <row r="18" spans="1:11" ht="15.6" x14ac:dyDescent="0.25">
      <c r="A18" s="13" t="s">
        <v>21</v>
      </c>
      <c r="B18" s="2" t="s">
        <v>132</v>
      </c>
      <c r="D18" s="1"/>
    </row>
    <row r="19" spans="1:11" ht="15.6" x14ac:dyDescent="0.25">
      <c r="B19" s="87" t="s">
        <v>302</v>
      </c>
      <c r="C19" s="88"/>
      <c r="D19" s="88"/>
      <c r="E19" s="88"/>
      <c r="F19" s="88"/>
      <c r="G19" s="88"/>
      <c r="H19" s="88"/>
      <c r="I19" s="88"/>
      <c r="J19" s="88"/>
      <c r="K19" s="7" t="s">
        <v>303</v>
      </c>
    </row>
    <row r="20" spans="1:11" ht="30" x14ac:dyDescent="0.25">
      <c r="B20" s="74" t="s">
        <v>14</v>
      </c>
      <c r="C20" s="74" t="s">
        <v>0</v>
      </c>
      <c r="D20" s="20" t="s">
        <v>22</v>
      </c>
      <c r="E20" s="74" t="s">
        <v>304</v>
      </c>
      <c r="F20" s="74" t="s">
        <v>23</v>
      </c>
      <c r="G20" s="89" t="s">
        <v>7</v>
      </c>
      <c r="H20" s="90"/>
      <c r="I20" s="91"/>
      <c r="J20" s="75" t="s">
        <v>15</v>
      </c>
      <c r="K20" s="76" t="s">
        <v>16</v>
      </c>
    </row>
    <row r="21" spans="1:11" ht="18" customHeight="1" x14ac:dyDescent="0.25">
      <c r="B21" s="53">
        <v>44577</v>
      </c>
      <c r="C21" s="54">
        <v>50</v>
      </c>
      <c r="D21" s="55" t="s">
        <v>128</v>
      </c>
      <c r="E21" s="54">
        <v>3000</v>
      </c>
      <c r="F21" s="55">
        <v>30001</v>
      </c>
      <c r="G21" s="94" t="s">
        <v>205</v>
      </c>
      <c r="H21" s="94"/>
      <c r="I21" s="94"/>
      <c r="J21" s="52">
        <v>2400</v>
      </c>
      <c r="K21" s="52"/>
    </row>
    <row r="22" spans="1:11" ht="18" customHeight="1" x14ac:dyDescent="0.25">
      <c r="B22" s="53">
        <v>44577</v>
      </c>
      <c r="C22" s="54">
        <v>50</v>
      </c>
      <c r="D22" s="55" t="s">
        <v>128</v>
      </c>
      <c r="E22" s="54">
        <v>1600</v>
      </c>
      <c r="F22" s="55"/>
      <c r="G22" s="81" t="s">
        <v>201</v>
      </c>
      <c r="H22" s="82"/>
      <c r="I22" s="83"/>
      <c r="J22" s="52">
        <v>504</v>
      </c>
      <c r="K22" s="52"/>
    </row>
    <row r="23" spans="1:11" ht="18" customHeight="1" x14ac:dyDescent="0.25">
      <c r="B23" s="53">
        <v>44577</v>
      </c>
      <c r="C23" s="54">
        <v>50</v>
      </c>
      <c r="D23" s="55" t="s">
        <v>128</v>
      </c>
      <c r="E23" s="54">
        <v>1400</v>
      </c>
      <c r="F23" s="55">
        <v>14012</v>
      </c>
      <c r="G23" s="84">
        <v>25198</v>
      </c>
      <c r="H23" s="85"/>
      <c r="I23" s="86"/>
      <c r="J23" s="52"/>
      <c r="K23" s="52">
        <v>2904</v>
      </c>
    </row>
    <row r="24" spans="1:11" ht="18" customHeight="1" x14ac:dyDescent="0.25">
      <c r="B24" s="31"/>
      <c r="C24" s="32"/>
      <c r="D24" s="32"/>
      <c r="E24" s="32"/>
      <c r="F24" s="32"/>
      <c r="G24" s="33"/>
      <c r="H24" s="33"/>
      <c r="I24" s="33"/>
      <c r="J24" s="34"/>
      <c r="K24" s="34"/>
    </row>
    <row r="25" spans="1:11" ht="18" customHeight="1" x14ac:dyDescent="0.25">
      <c r="A25" s="13" t="s">
        <v>18</v>
      </c>
      <c r="B25" s="2" t="s">
        <v>133</v>
      </c>
      <c r="C25" s="32"/>
      <c r="D25" s="32"/>
      <c r="E25" s="32"/>
      <c r="F25" s="32"/>
      <c r="G25" s="33"/>
      <c r="H25" s="33"/>
      <c r="I25" s="33"/>
      <c r="J25" s="34"/>
      <c r="K25" s="34"/>
    </row>
    <row r="26" spans="1:11" ht="10.95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8" customHeight="1" x14ac:dyDescent="0.25">
      <c r="A27" s="3"/>
      <c r="B27" s="5" t="s">
        <v>126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0.9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8" customHeight="1" x14ac:dyDescent="0.25">
      <c r="A29" s="3"/>
      <c r="B29" s="25" t="s">
        <v>6</v>
      </c>
      <c r="C29" s="43">
        <v>14012</v>
      </c>
      <c r="D29" s="93" t="s">
        <v>201</v>
      </c>
      <c r="E29" s="93"/>
      <c r="F29" s="3"/>
      <c r="G29" s="3"/>
      <c r="H29" s="3"/>
      <c r="I29" s="3"/>
      <c r="J29" s="3"/>
      <c r="K29" s="3"/>
    </row>
    <row r="30" spans="1:11" ht="10.95" customHeight="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8" customHeight="1" x14ac:dyDescent="0.25">
      <c r="A31" s="3"/>
      <c r="B31" s="25" t="s">
        <v>0</v>
      </c>
      <c r="C31" s="26">
        <v>50</v>
      </c>
      <c r="D31" s="4"/>
      <c r="E31" s="25" t="s">
        <v>9</v>
      </c>
      <c r="F31" s="26" t="s">
        <v>127</v>
      </c>
      <c r="G31" s="27"/>
      <c r="H31" s="92" t="s">
        <v>10</v>
      </c>
      <c r="I31" s="92"/>
      <c r="J31" s="26" t="s">
        <v>134</v>
      </c>
      <c r="K31" s="3"/>
    </row>
    <row r="32" spans="1:11" ht="18" customHeight="1" x14ac:dyDescent="0.25">
      <c r="A32" s="3"/>
      <c r="B32" s="25" t="s">
        <v>7</v>
      </c>
      <c r="C32" s="44" t="s">
        <v>206</v>
      </c>
      <c r="D32" s="4"/>
      <c r="E32" s="25" t="s">
        <v>24</v>
      </c>
      <c r="F32" s="46" t="s">
        <v>203</v>
      </c>
      <c r="G32" s="4"/>
      <c r="H32" s="92" t="s">
        <v>1</v>
      </c>
      <c r="I32" s="92"/>
      <c r="J32" s="45">
        <v>44579</v>
      </c>
      <c r="K32" s="3"/>
    </row>
    <row r="33" spans="1:11" ht="18" customHeight="1" x14ac:dyDescent="0.25">
      <c r="A33" s="3"/>
      <c r="B33" s="25" t="s">
        <v>8</v>
      </c>
      <c r="C33" s="45">
        <v>44610</v>
      </c>
      <c r="D33" s="28"/>
      <c r="E33" s="25" t="s">
        <v>5</v>
      </c>
      <c r="F33" s="47">
        <v>25200</v>
      </c>
      <c r="G33" s="29"/>
      <c r="H33" s="92" t="s">
        <v>11</v>
      </c>
      <c r="I33" s="92"/>
      <c r="J33" s="48">
        <f>I38+J38</f>
        <v>-242</v>
      </c>
      <c r="K33" s="3" t="s">
        <v>12</v>
      </c>
    </row>
    <row r="34" spans="1:11" ht="10.95" customHeight="1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8" customHeight="1" x14ac:dyDescent="0.25">
      <c r="A35" s="3"/>
      <c r="B35" s="30" t="s">
        <v>13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10.95" customHeigh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31.2" customHeight="1" x14ac:dyDescent="0.25">
      <c r="A37" s="4"/>
      <c r="B37" s="19" t="s">
        <v>129</v>
      </c>
      <c r="C37" s="19" t="s">
        <v>2</v>
      </c>
      <c r="D37" s="19" t="s">
        <v>130</v>
      </c>
      <c r="E37" s="19" t="s">
        <v>131</v>
      </c>
      <c r="F37" s="19" t="s">
        <v>3</v>
      </c>
      <c r="G37" s="19" t="s">
        <v>20</v>
      </c>
      <c r="H37" s="19" t="s">
        <v>301</v>
      </c>
      <c r="I37" s="19" t="s">
        <v>11</v>
      </c>
      <c r="J37" s="19" t="s">
        <v>4</v>
      </c>
      <c r="K37" s="4"/>
    </row>
    <row r="38" spans="1:11" ht="18" customHeight="1" x14ac:dyDescent="0.25">
      <c r="A38" s="3"/>
      <c r="B38" s="49">
        <v>30001</v>
      </c>
      <c r="C38" s="49">
        <v>3000</v>
      </c>
      <c r="D38" s="49">
        <v>-1</v>
      </c>
      <c r="E38" s="50">
        <v>200</v>
      </c>
      <c r="F38" s="49">
        <v>1</v>
      </c>
      <c r="G38" s="51">
        <v>0.21</v>
      </c>
      <c r="H38" s="51" t="s">
        <v>204</v>
      </c>
      <c r="I38" s="50">
        <f>D38*E38</f>
        <v>-200</v>
      </c>
      <c r="J38" s="50">
        <f>I38*G38</f>
        <v>-42</v>
      </c>
      <c r="K38" s="3"/>
    </row>
    <row r="39" spans="1:11" ht="10.95" customHeight="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18" customHeight="1" x14ac:dyDescent="0.25">
      <c r="B40" s="31"/>
      <c r="C40" s="32"/>
      <c r="D40" s="32"/>
      <c r="E40" s="32"/>
      <c r="F40" s="32"/>
      <c r="G40" s="33"/>
      <c r="H40" s="33"/>
      <c r="I40" s="33"/>
      <c r="J40" s="34"/>
      <c r="K40" s="34"/>
    </row>
    <row r="41" spans="1:11" ht="18" customHeight="1" x14ac:dyDescent="0.25">
      <c r="A41" s="2" t="s">
        <v>19</v>
      </c>
      <c r="B41" s="2" t="s">
        <v>135</v>
      </c>
      <c r="D41" s="1"/>
    </row>
    <row r="42" spans="1:11" ht="18" customHeight="1" x14ac:dyDescent="0.25">
      <c r="B42" s="87" t="s">
        <v>302</v>
      </c>
      <c r="C42" s="88"/>
      <c r="D42" s="88"/>
      <c r="E42" s="88"/>
      <c r="F42" s="88"/>
      <c r="G42" s="88"/>
      <c r="H42" s="88"/>
      <c r="I42" s="88"/>
      <c r="J42" s="88"/>
      <c r="K42" s="7" t="s">
        <v>303</v>
      </c>
    </row>
    <row r="43" spans="1:11" ht="31.2" customHeight="1" x14ac:dyDescent="0.25">
      <c r="B43" s="74" t="s">
        <v>14</v>
      </c>
      <c r="C43" s="74" t="s">
        <v>0</v>
      </c>
      <c r="D43" s="20" t="s">
        <v>22</v>
      </c>
      <c r="E43" s="74" t="s">
        <v>304</v>
      </c>
      <c r="F43" s="74" t="s">
        <v>23</v>
      </c>
      <c r="G43" s="89" t="s">
        <v>7</v>
      </c>
      <c r="H43" s="90"/>
      <c r="I43" s="91"/>
      <c r="J43" s="75" t="s">
        <v>15</v>
      </c>
      <c r="K43" s="76" t="s">
        <v>16</v>
      </c>
    </row>
    <row r="44" spans="1:11" ht="18" customHeight="1" x14ac:dyDescent="0.25">
      <c r="B44" s="53">
        <v>44579</v>
      </c>
      <c r="C44" s="54">
        <v>50</v>
      </c>
      <c r="D44" s="55" t="s">
        <v>134</v>
      </c>
      <c r="E44" s="54">
        <v>3000</v>
      </c>
      <c r="F44" s="55">
        <v>30001</v>
      </c>
      <c r="G44" s="94" t="s">
        <v>207</v>
      </c>
      <c r="H44" s="94"/>
      <c r="I44" s="94"/>
      <c r="J44" s="52"/>
      <c r="K44" s="52">
        <v>200</v>
      </c>
    </row>
    <row r="45" spans="1:11" ht="18" customHeight="1" x14ac:dyDescent="0.25">
      <c r="B45" s="53">
        <v>44579</v>
      </c>
      <c r="C45" s="54">
        <v>50</v>
      </c>
      <c r="D45" s="55" t="s">
        <v>134</v>
      </c>
      <c r="E45" s="54">
        <v>1600</v>
      </c>
      <c r="F45" s="55"/>
      <c r="G45" s="81" t="s">
        <v>201</v>
      </c>
      <c r="H45" s="82"/>
      <c r="I45" s="83"/>
      <c r="J45" s="52"/>
      <c r="K45" s="52">
        <v>42</v>
      </c>
    </row>
    <row r="46" spans="1:11" ht="18" customHeight="1" x14ac:dyDescent="0.25">
      <c r="B46" s="53">
        <v>44579</v>
      </c>
      <c r="C46" s="54">
        <v>50</v>
      </c>
      <c r="D46" s="55" t="s">
        <v>134</v>
      </c>
      <c r="E46" s="54">
        <v>1400</v>
      </c>
      <c r="F46" s="55">
        <v>14012</v>
      </c>
      <c r="G46" s="84">
        <v>25200</v>
      </c>
      <c r="H46" s="85"/>
      <c r="I46" s="86"/>
      <c r="J46" s="52">
        <v>242</v>
      </c>
      <c r="K46" s="52"/>
    </row>
    <row r="47" spans="1:11" ht="18" customHeight="1" x14ac:dyDescent="0.25">
      <c r="B47" s="31"/>
      <c r="C47" s="32"/>
      <c r="D47" s="32"/>
      <c r="E47" s="32"/>
      <c r="F47" s="32"/>
      <c r="G47" s="33"/>
      <c r="H47" s="33"/>
      <c r="I47" s="33"/>
      <c r="J47" s="34"/>
      <c r="K47" s="34"/>
    </row>
    <row r="48" spans="1:11" ht="18" customHeight="1" x14ac:dyDescent="0.25">
      <c r="A48" s="2" t="s">
        <v>136</v>
      </c>
      <c r="B48" s="2" t="s">
        <v>137</v>
      </c>
      <c r="C48" s="32"/>
      <c r="D48" s="32"/>
      <c r="E48" s="32"/>
      <c r="F48" s="32"/>
      <c r="G48" s="33"/>
      <c r="H48" s="33"/>
      <c r="I48" s="33"/>
      <c r="J48" s="34"/>
      <c r="K48" s="34"/>
    </row>
    <row r="49" spans="2:11" ht="18" customHeight="1" x14ac:dyDescent="0.25">
      <c r="B49" s="87" t="s">
        <v>302</v>
      </c>
      <c r="C49" s="88"/>
      <c r="D49" s="88"/>
      <c r="E49" s="88"/>
      <c r="F49" s="88"/>
      <c r="G49" s="88"/>
      <c r="H49" s="88"/>
      <c r="I49" s="88"/>
      <c r="J49" s="88"/>
      <c r="K49" s="7" t="s">
        <v>303</v>
      </c>
    </row>
    <row r="50" spans="2:11" ht="27" customHeight="1" x14ac:dyDescent="0.25">
      <c r="B50" s="74" t="s">
        <v>14</v>
      </c>
      <c r="C50" s="74" t="s">
        <v>0</v>
      </c>
      <c r="D50" s="20" t="s">
        <v>22</v>
      </c>
      <c r="E50" s="74" t="s">
        <v>304</v>
      </c>
      <c r="F50" s="74" t="s">
        <v>23</v>
      </c>
      <c r="G50" s="89" t="s">
        <v>7</v>
      </c>
      <c r="H50" s="90"/>
      <c r="I50" s="91"/>
      <c r="J50" s="75" t="s">
        <v>15</v>
      </c>
      <c r="K50" s="76" t="s">
        <v>16</v>
      </c>
    </row>
    <row r="51" spans="2:11" ht="18" customHeight="1" x14ac:dyDescent="0.25">
      <c r="B51" s="53">
        <v>44587</v>
      </c>
      <c r="C51" s="54">
        <v>60</v>
      </c>
      <c r="D51" s="55" t="s">
        <v>305</v>
      </c>
      <c r="E51" s="54">
        <v>8400</v>
      </c>
      <c r="F51" s="55"/>
      <c r="G51" s="94" t="s">
        <v>202</v>
      </c>
      <c r="H51" s="94"/>
      <c r="I51" s="94"/>
      <c r="J51" s="52"/>
      <c r="K51" s="52">
        <v>4000</v>
      </c>
    </row>
    <row r="52" spans="2:11" ht="18" customHeight="1" x14ac:dyDescent="0.25">
      <c r="B52" s="53">
        <v>44587</v>
      </c>
      <c r="C52" s="54">
        <v>60</v>
      </c>
      <c r="D52" s="55" t="s">
        <v>305</v>
      </c>
      <c r="E52" s="54">
        <v>1650</v>
      </c>
      <c r="F52" s="55"/>
      <c r="G52" s="81" t="s">
        <v>209</v>
      </c>
      <c r="H52" s="82"/>
      <c r="I52" s="83"/>
      <c r="J52" s="52"/>
      <c r="K52" s="52">
        <v>840</v>
      </c>
    </row>
    <row r="53" spans="2:11" ht="18" customHeight="1" x14ac:dyDescent="0.25">
      <c r="B53" s="53">
        <v>44587</v>
      </c>
      <c r="C53" s="54">
        <v>60</v>
      </c>
      <c r="D53" s="55" t="s">
        <v>305</v>
      </c>
      <c r="E53" s="54">
        <v>1100</v>
      </c>
      <c r="F53" s="55">
        <v>11020</v>
      </c>
      <c r="G53" s="84" t="s">
        <v>210</v>
      </c>
      <c r="H53" s="85"/>
      <c r="I53" s="86"/>
      <c r="J53" s="52">
        <v>4840</v>
      </c>
      <c r="K53" s="52"/>
    </row>
    <row r="54" spans="2:11" ht="15.6" x14ac:dyDescent="0.25">
      <c r="B54" s="77" t="s">
        <v>208</v>
      </c>
    </row>
    <row r="55" spans="2:11" ht="15.6" x14ac:dyDescent="0.25">
      <c r="B55" s="87" t="s">
        <v>302</v>
      </c>
      <c r="C55" s="88"/>
      <c r="D55" s="88"/>
      <c r="E55" s="88"/>
      <c r="F55" s="88"/>
      <c r="G55" s="88"/>
      <c r="H55" s="88"/>
      <c r="I55" s="88"/>
      <c r="J55" s="88"/>
      <c r="K55" s="7" t="s">
        <v>303</v>
      </c>
    </row>
    <row r="56" spans="2:11" ht="30" x14ac:dyDescent="0.25">
      <c r="B56" s="74" t="s">
        <v>14</v>
      </c>
      <c r="C56" s="74" t="s">
        <v>0</v>
      </c>
      <c r="D56" s="20" t="s">
        <v>22</v>
      </c>
      <c r="E56" s="74" t="s">
        <v>304</v>
      </c>
      <c r="F56" s="74" t="s">
        <v>23</v>
      </c>
      <c r="G56" s="89" t="s">
        <v>7</v>
      </c>
      <c r="H56" s="90"/>
      <c r="I56" s="91"/>
      <c r="J56" s="75" t="s">
        <v>15</v>
      </c>
      <c r="K56" s="76" t="s">
        <v>16</v>
      </c>
    </row>
    <row r="57" spans="2:11" ht="18" customHeight="1" x14ac:dyDescent="0.25">
      <c r="B57" s="53">
        <v>44587</v>
      </c>
      <c r="C57" s="54">
        <v>90</v>
      </c>
      <c r="D57" s="55" t="s">
        <v>306</v>
      </c>
      <c r="E57" s="54">
        <v>3000</v>
      </c>
      <c r="F57" s="55">
        <v>30001</v>
      </c>
      <c r="G57" s="94" t="s">
        <v>211</v>
      </c>
      <c r="H57" s="94"/>
      <c r="I57" s="94"/>
      <c r="J57" s="52"/>
      <c r="K57" s="52">
        <v>2000</v>
      </c>
    </row>
    <row r="58" spans="2:11" ht="18" customHeight="1" x14ac:dyDescent="0.25">
      <c r="B58" s="53">
        <v>44587</v>
      </c>
      <c r="C58" s="54">
        <v>90</v>
      </c>
      <c r="D58" s="55" t="s">
        <v>306</v>
      </c>
      <c r="E58" s="54">
        <v>7000</v>
      </c>
      <c r="F58" s="55"/>
      <c r="G58" s="94" t="s">
        <v>212</v>
      </c>
      <c r="H58" s="94"/>
      <c r="I58" s="94"/>
      <c r="J58" s="52">
        <v>2000</v>
      </c>
      <c r="K58" s="52"/>
    </row>
    <row r="59" spans="2:11" ht="15.6" x14ac:dyDescent="0.25">
      <c r="B59" s="1"/>
    </row>
    <row r="60" spans="2:11" ht="15.6" x14ac:dyDescent="0.25">
      <c r="B60" s="1"/>
    </row>
  </sheetData>
  <mergeCells count="27">
    <mergeCell ref="G58:I58"/>
    <mergeCell ref="G51:I51"/>
    <mergeCell ref="G22:I22"/>
    <mergeCell ref="G23:I23"/>
    <mergeCell ref="G46:I46"/>
    <mergeCell ref="B49:J49"/>
    <mergeCell ref="G57:I57"/>
    <mergeCell ref="D6:E6"/>
    <mergeCell ref="H10:I10"/>
    <mergeCell ref="G20:I20"/>
    <mergeCell ref="G21:I21"/>
    <mergeCell ref="G50:I50"/>
    <mergeCell ref="H33:I33"/>
    <mergeCell ref="D29:E29"/>
    <mergeCell ref="H31:I31"/>
    <mergeCell ref="H32:I32"/>
    <mergeCell ref="B42:J42"/>
    <mergeCell ref="G43:I43"/>
    <mergeCell ref="G44:I44"/>
    <mergeCell ref="G45:I45"/>
    <mergeCell ref="G52:I52"/>
    <mergeCell ref="G53:I53"/>
    <mergeCell ref="B55:J55"/>
    <mergeCell ref="G56:I56"/>
    <mergeCell ref="H8:I8"/>
    <mergeCell ref="H9:I9"/>
    <mergeCell ref="B19:J19"/>
  </mergeCells>
  <pageMargins left="0.39370078740157483" right="0.39370078740157483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2DEA-FBB3-4C3F-AAB9-EDA130D8DB7F}">
  <dimension ref="A1:K198"/>
  <sheetViews>
    <sheetView showGridLines="0" topLeftCell="A183" workbookViewId="0">
      <selection activeCell="C62" sqref="C62"/>
    </sheetView>
  </sheetViews>
  <sheetFormatPr defaultRowHeight="15" x14ac:dyDescent="0.25"/>
  <cols>
    <col min="1" max="1" width="2.88671875" style="13" customWidth="1"/>
    <col min="2" max="2" width="13.5546875" style="13" customWidth="1"/>
    <col min="3" max="4" width="12.6640625" style="13" customWidth="1"/>
    <col min="5" max="5" width="17.44140625" style="13" customWidth="1"/>
    <col min="6" max="6" width="13" style="13" customWidth="1"/>
    <col min="7" max="7" width="11.44140625" style="13" customWidth="1"/>
    <col min="8" max="8" width="11" style="13" customWidth="1"/>
    <col min="9" max="9" width="12.44140625" style="13" customWidth="1"/>
    <col min="10" max="10" width="12.5546875" style="13" customWidth="1"/>
    <col min="11" max="11" width="13" style="13" customWidth="1"/>
    <col min="12" max="12" width="10.77734375" style="13" customWidth="1"/>
    <col min="13" max="13" width="2.44140625" style="13" customWidth="1"/>
    <col min="14" max="16384" width="8.88671875" style="13"/>
  </cols>
  <sheetData>
    <row r="1" spans="1:11" ht="15.6" x14ac:dyDescent="0.25">
      <c r="B1" s="1" t="s">
        <v>138</v>
      </c>
    </row>
    <row r="2" spans="1:11" ht="10.199999999999999" customHeight="1" x14ac:dyDescent="0.25">
      <c r="A2" s="2" t="s">
        <v>17</v>
      </c>
      <c r="B2" s="2" t="s">
        <v>307</v>
      </c>
    </row>
    <row r="3" spans="1:1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.6" x14ac:dyDescent="0.25">
      <c r="A4" s="3"/>
      <c r="B4" s="5" t="s">
        <v>126</v>
      </c>
      <c r="C4" s="3"/>
      <c r="D4" s="3"/>
      <c r="E4" s="3"/>
      <c r="F4" s="3"/>
      <c r="G4" s="3"/>
      <c r="H4" s="3"/>
      <c r="I4" s="3"/>
      <c r="J4" s="3"/>
      <c r="K4" s="3"/>
    </row>
    <row r="5" spans="1:11" ht="18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8" customHeight="1" x14ac:dyDescent="0.25">
      <c r="A6" s="3"/>
      <c r="B6" s="25" t="s">
        <v>6</v>
      </c>
      <c r="C6" s="43">
        <v>14018</v>
      </c>
      <c r="D6" s="93" t="s">
        <v>216</v>
      </c>
      <c r="E6" s="93"/>
      <c r="F6" s="3"/>
      <c r="G6" s="3"/>
      <c r="H6" s="3"/>
      <c r="I6" s="3"/>
      <c r="J6" s="3"/>
      <c r="K6" s="3"/>
    </row>
    <row r="7" spans="1:11" ht="18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8" customHeight="1" x14ac:dyDescent="0.25">
      <c r="A8" s="3"/>
      <c r="B8" s="25" t="s">
        <v>0</v>
      </c>
      <c r="C8" s="26">
        <v>50</v>
      </c>
      <c r="D8" s="4"/>
      <c r="E8" s="25" t="s">
        <v>9</v>
      </c>
      <c r="F8" s="26" t="s">
        <v>308</v>
      </c>
      <c r="G8" s="27"/>
      <c r="H8" s="92" t="s">
        <v>10</v>
      </c>
      <c r="I8" s="92"/>
      <c r="J8" s="26" t="s">
        <v>309</v>
      </c>
      <c r="K8" s="3"/>
    </row>
    <row r="9" spans="1:11" ht="18" customHeight="1" x14ac:dyDescent="0.25">
      <c r="A9" s="3"/>
      <c r="B9" s="25" t="s">
        <v>7</v>
      </c>
      <c r="C9" s="44" t="s">
        <v>310</v>
      </c>
      <c r="D9" s="4"/>
      <c r="E9" s="25" t="s">
        <v>24</v>
      </c>
      <c r="F9" s="46" t="s">
        <v>203</v>
      </c>
      <c r="G9" s="4"/>
      <c r="H9" s="92" t="s">
        <v>1</v>
      </c>
      <c r="I9" s="92"/>
      <c r="J9" s="45">
        <v>44745</v>
      </c>
      <c r="K9" s="3"/>
    </row>
    <row r="10" spans="1:11" ht="18" customHeight="1" x14ac:dyDescent="0.25">
      <c r="A10" s="3"/>
      <c r="B10" s="25" t="s">
        <v>8</v>
      </c>
      <c r="C10" s="45">
        <v>44776</v>
      </c>
      <c r="D10" s="28"/>
      <c r="E10" s="25" t="s">
        <v>5</v>
      </c>
      <c r="F10" s="47">
        <v>612</v>
      </c>
      <c r="G10" s="29"/>
      <c r="H10" s="92" t="s">
        <v>11</v>
      </c>
      <c r="I10" s="92"/>
      <c r="J10" s="48">
        <f>I17+J17+I16+I15+J16+J15</f>
        <v>16940</v>
      </c>
      <c r="K10" s="3" t="s">
        <v>12</v>
      </c>
    </row>
    <row r="11" spans="1:11" ht="18" customHeigh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8" customHeight="1" x14ac:dyDescent="0.25">
      <c r="A12" s="3"/>
      <c r="B12" s="30" t="s">
        <v>13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8" customHeight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30" x14ac:dyDescent="0.25">
      <c r="A14" s="4"/>
      <c r="B14" s="19" t="s">
        <v>129</v>
      </c>
      <c r="C14" s="19" t="s">
        <v>2</v>
      </c>
      <c r="D14" s="19" t="s">
        <v>130</v>
      </c>
      <c r="E14" s="19" t="s">
        <v>131</v>
      </c>
      <c r="F14" s="19" t="s">
        <v>3</v>
      </c>
      <c r="G14" s="19" t="s">
        <v>20</v>
      </c>
      <c r="H14" s="19" t="s">
        <v>301</v>
      </c>
      <c r="I14" s="19" t="s">
        <v>11</v>
      </c>
      <c r="J14" s="19" t="s">
        <v>4</v>
      </c>
      <c r="K14" s="4"/>
    </row>
    <row r="15" spans="1:11" x14ac:dyDescent="0.25">
      <c r="A15" s="3"/>
      <c r="B15" s="49">
        <v>30010</v>
      </c>
      <c r="C15" s="49">
        <v>3100</v>
      </c>
      <c r="D15" s="49">
        <v>100</v>
      </c>
      <c r="E15" s="50">
        <v>30</v>
      </c>
      <c r="F15" s="49">
        <v>1</v>
      </c>
      <c r="G15" s="51">
        <v>0.21</v>
      </c>
      <c r="H15" s="51" t="s">
        <v>204</v>
      </c>
      <c r="I15" s="50">
        <f>D15*E15</f>
        <v>3000</v>
      </c>
      <c r="J15" s="50">
        <f>I15*G15</f>
        <v>630</v>
      </c>
      <c r="K15" s="3"/>
    </row>
    <row r="16" spans="1:11" ht="18" customHeight="1" x14ac:dyDescent="0.25">
      <c r="A16" s="3"/>
      <c r="B16" s="49">
        <v>30020</v>
      </c>
      <c r="C16" s="49">
        <v>3100</v>
      </c>
      <c r="D16" s="49">
        <v>200</v>
      </c>
      <c r="E16" s="50">
        <v>25</v>
      </c>
      <c r="F16" s="49">
        <v>1</v>
      </c>
      <c r="G16" s="51">
        <v>0.21</v>
      </c>
      <c r="H16" s="51" t="s">
        <v>204</v>
      </c>
      <c r="I16" s="50">
        <f>D16*E16</f>
        <v>5000</v>
      </c>
      <c r="J16" s="50">
        <f>I16*G16</f>
        <v>1050</v>
      </c>
      <c r="K16" s="3"/>
    </row>
    <row r="17" spans="1:11" ht="18" customHeight="1" x14ac:dyDescent="0.25">
      <c r="A17" s="3"/>
      <c r="B17" s="49">
        <v>30030</v>
      </c>
      <c r="C17" s="49">
        <v>3100</v>
      </c>
      <c r="D17" s="49">
        <v>300</v>
      </c>
      <c r="E17" s="50">
        <v>20</v>
      </c>
      <c r="F17" s="49">
        <v>1</v>
      </c>
      <c r="G17" s="51">
        <v>0.21</v>
      </c>
      <c r="H17" s="51" t="s">
        <v>204</v>
      </c>
      <c r="I17" s="50">
        <f>D17*E17</f>
        <v>6000</v>
      </c>
      <c r="J17" s="50">
        <f>I17*G17</f>
        <v>1260</v>
      </c>
      <c r="K17" s="3"/>
    </row>
    <row r="18" spans="1:11" ht="18" customHeight="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8" customHeight="1" x14ac:dyDescent="0.25">
      <c r="A19" s="2"/>
      <c r="B19" s="2" t="s">
        <v>311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18" customHeight="1" x14ac:dyDescent="0.25">
      <c r="A20" s="2"/>
      <c r="B20" s="2" t="s">
        <v>312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18" customHeight="1" x14ac:dyDescent="0.25">
      <c r="A21" s="2"/>
      <c r="B21" s="1"/>
      <c r="C21" s="2"/>
      <c r="D21" s="2"/>
      <c r="E21" s="2"/>
      <c r="F21" s="2"/>
      <c r="G21" s="2"/>
      <c r="H21" s="2"/>
      <c r="I21" s="2"/>
      <c r="J21" s="2"/>
      <c r="K21" s="2"/>
    </row>
    <row r="22" spans="1:11" ht="18" customHeight="1" x14ac:dyDescent="0.25">
      <c r="A22" s="13" t="s">
        <v>21</v>
      </c>
      <c r="B22" s="12" t="s">
        <v>139</v>
      </c>
      <c r="D22" s="1"/>
    </row>
    <row r="23" spans="1:11" ht="18" customHeight="1" x14ac:dyDescent="0.25">
      <c r="B23" s="87" t="s">
        <v>302</v>
      </c>
      <c r="C23" s="88"/>
      <c r="D23" s="88"/>
      <c r="E23" s="88"/>
      <c r="F23" s="88"/>
      <c r="G23" s="88"/>
      <c r="H23" s="88"/>
      <c r="I23" s="88"/>
      <c r="J23" s="88"/>
      <c r="K23" s="7" t="s">
        <v>303</v>
      </c>
    </row>
    <row r="24" spans="1:11" ht="18" customHeight="1" x14ac:dyDescent="0.25">
      <c r="B24" s="74" t="s">
        <v>14</v>
      </c>
      <c r="C24" s="74" t="s">
        <v>0</v>
      </c>
      <c r="D24" s="20" t="s">
        <v>22</v>
      </c>
      <c r="E24" s="74" t="s">
        <v>304</v>
      </c>
      <c r="F24" s="74" t="s">
        <v>23</v>
      </c>
      <c r="G24" s="89" t="s">
        <v>7</v>
      </c>
      <c r="H24" s="90"/>
      <c r="I24" s="91"/>
      <c r="J24" s="75" t="s">
        <v>15</v>
      </c>
      <c r="K24" s="76" t="s">
        <v>16</v>
      </c>
    </row>
    <row r="25" spans="1:11" ht="18" customHeight="1" x14ac:dyDescent="0.25">
      <c r="B25" s="53">
        <v>44745</v>
      </c>
      <c r="C25" s="54">
        <v>50</v>
      </c>
      <c r="D25" s="55" t="s">
        <v>309</v>
      </c>
      <c r="E25" s="54">
        <v>3100</v>
      </c>
      <c r="F25" s="55"/>
      <c r="G25" s="94" t="s">
        <v>213</v>
      </c>
      <c r="H25" s="94"/>
      <c r="I25" s="94"/>
      <c r="J25" s="52">
        <f>I15</f>
        <v>3000</v>
      </c>
      <c r="K25" s="52"/>
    </row>
    <row r="26" spans="1:11" ht="18" customHeight="1" x14ac:dyDescent="0.25">
      <c r="B26" s="53">
        <v>44745</v>
      </c>
      <c r="C26" s="54">
        <v>50</v>
      </c>
      <c r="D26" s="55" t="s">
        <v>309</v>
      </c>
      <c r="E26" s="54">
        <v>3100</v>
      </c>
      <c r="F26" s="55"/>
      <c r="G26" s="84" t="s">
        <v>214</v>
      </c>
      <c r="H26" s="85"/>
      <c r="I26" s="86"/>
      <c r="J26" s="52">
        <f>I16</f>
        <v>5000</v>
      </c>
      <c r="K26" s="52"/>
    </row>
    <row r="27" spans="1:11" ht="18" customHeight="1" x14ac:dyDescent="0.25">
      <c r="B27" s="53">
        <v>44745</v>
      </c>
      <c r="C27" s="54">
        <v>50</v>
      </c>
      <c r="D27" s="55" t="s">
        <v>309</v>
      </c>
      <c r="E27" s="54">
        <v>3100</v>
      </c>
      <c r="F27" s="55"/>
      <c r="G27" s="84" t="s">
        <v>215</v>
      </c>
      <c r="H27" s="85"/>
      <c r="I27" s="86"/>
      <c r="J27" s="52">
        <f>I17</f>
        <v>6000</v>
      </c>
      <c r="K27" s="52"/>
    </row>
    <row r="28" spans="1:11" x14ac:dyDescent="0.25">
      <c r="B28" s="53">
        <v>44745</v>
      </c>
      <c r="C28" s="54">
        <v>50</v>
      </c>
      <c r="D28" s="55" t="s">
        <v>309</v>
      </c>
      <c r="E28" s="54">
        <v>1600</v>
      </c>
      <c r="F28" s="55"/>
      <c r="G28" s="81" t="s">
        <v>216</v>
      </c>
      <c r="H28" s="82"/>
      <c r="I28" s="83"/>
      <c r="J28" s="52">
        <v>2940</v>
      </c>
      <c r="K28" s="52"/>
    </row>
    <row r="29" spans="1:11" x14ac:dyDescent="0.25">
      <c r="B29" s="53">
        <v>44745</v>
      </c>
      <c r="C29" s="54">
        <v>50</v>
      </c>
      <c r="D29" s="55" t="s">
        <v>309</v>
      </c>
      <c r="E29" s="54">
        <v>1400</v>
      </c>
      <c r="F29" s="55">
        <v>14018</v>
      </c>
      <c r="G29" s="84">
        <v>612</v>
      </c>
      <c r="H29" s="85"/>
      <c r="I29" s="86"/>
      <c r="J29" s="52"/>
      <c r="K29" s="52">
        <f>J10</f>
        <v>16940</v>
      </c>
    </row>
    <row r="30" spans="1:11" ht="18" customHeight="1" x14ac:dyDescent="0.25">
      <c r="B30" s="1"/>
    </row>
    <row r="31" spans="1:11" ht="18" customHeight="1" x14ac:dyDescent="0.25">
      <c r="A31" s="13" t="s">
        <v>18</v>
      </c>
      <c r="B31" s="2" t="s">
        <v>140</v>
      </c>
    </row>
    <row r="32" spans="1:11" ht="18" customHeight="1" x14ac:dyDescent="0.25">
      <c r="B32" s="87" t="s">
        <v>302</v>
      </c>
      <c r="C32" s="88"/>
      <c r="D32" s="88"/>
      <c r="E32" s="88"/>
      <c r="F32" s="88"/>
      <c r="G32" s="88"/>
      <c r="H32" s="88"/>
      <c r="I32" s="88"/>
      <c r="J32" s="88"/>
      <c r="K32" s="7" t="s">
        <v>303</v>
      </c>
    </row>
    <row r="33" spans="1:11" ht="18" customHeight="1" x14ac:dyDescent="0.25">
      <c r="B33" s="74" t="s">
        <v>14</v>
      </c>
      <c r="C33" s="74" t="s">
        <v>0</v>
      </c>
      <c r="D33" s="20" t="s">
        <v>22</v>
      </c>
      <c r="E33" s="74" t="s">
        <v>304</v>
      </c>
      <c r="F33" s="74" t="s">
        <v>23</v>
      </c>
      <c r="G33" s="89" t="s">
        <v>7</v>
      </c>
      <c r="H33" s="90"/>
      <c r="I33" s="91"/>
      <c r="J33" s="75" t="s">
        <v>15</v>
      </c>
      <c r="K33" s="76" t="s">
        <v>16</v>
      </c>
    </row>
    <row r="34" spans="1:11" ht="18" customHeight="1" x14ac:dyDescent="0.25">
      <c r="B34" s="53">
        <v>44747</v>
      </c>
      <c r="C34" s="54">
        <v>90</v>
      </c>
      <c r="D34" s="55" t="s">
        <v>313</v>
      </c>
      <c r="E34" s="54">
        <v>3000</v>
      </c>
      <c r="F34" s="55">
        <v>30010</v>
      </c>
      <c r="G34" s="94" t="s">
        <v>217</v>
      </c>
      <c r="H34" s="94"/>
      <c r="I34" s="94"/>
      <c r="J34" s="52">
        <f>J25</f>
        <v>3000</v>
      </c>
      <c r="K34" s="52"/>
    </row>
    <row r="35" spans="1:11" ht="18" customHeight="1" x14ac:dyDescent="0.25">
      <c r="B35" s="53">
        <v>44747</v>
      </c>
      <c r="C35" s="54">
        <v>90</v>
      </c>
      <c r="D35" s="55" t="s">
        <v>313</v>
      </c>
      <c r="E35" s="54">
        <v>3000</v>
      </c>
      <c r="F35" s="55">
        <v>30020</v>
      </c>
      <c r="G35" s="84" t="s">
        <v>218</v>
      </c>
      <c r="H35" s="85"/>
      <c r="I35" s="86"/>
      <c r="J35" s="52">
        <f>J26</f>
        <v>5000</v>
      </c>
      <c r="K35" s="52"/>
    </row>
    <row r="36" spans="1:11" ht="18" customHeight="1" x14ac:dyDescent="0.25">
      <c r="B36" s="53">
        <v>44747</v>
      </c>
      <c r="C36" s="54">
        <v>90</v>
      </c>
      <c r="D36" s="55" t="s">
        <v>313</v>
      </c>
      <c r="E36" s="54">
        <v>3000</v>
      </c>
      <c r="F36" s="55">
        <v>30030</v>
      </c>
      <c r="G36" s="84" t="s">
        <v>219</v>
      </c>
      <c r="H36" s="85"/>
      <c r="I36" s="86"/>
      <c r="J36" s="52">
        <f>J27</f>
        <v>6000</v>
      </c>
      <c r="K36" s="52"/>
    </row>
    <row r="37" spans="1:11" ht="18" customHeight="1" x14ac:dyDescent="0.25">
      <c r="B37" s="53">
        <v>44747</v>
      </c>
      <c r="C37" s="54">
        <v>90</v>
      </c>
      <c r="D37" s="55" t="s">
        <v>313</v>
      </c>
      <c r="E37" s="54">
        <v>3100</v>
      </c>
      <c r="F37" s="55"/>
      <c r="G37" s="94" t="s">
        <v>213</v>
      </c>
      <c r="H37" s="94"/>
      <c r="I37" s="94"/>
      <c r="J37" s="52"/>
      <c r="K37" s="52">
        <f>J25</f>
        <v>3000</v>
      </c>
    </row>
    <row r="38" spans="1:11" ht="18" customHeight="1" x14ac:dyDescent="0.25">
      <c r="B38" s="53">
        <v>44747</v>
      </c>
      <c r="C38" s="54">
        <v>90</v>
      </c>
      <c r="D38" s="55" t="s">
        <v>313</v>
      </c>
      <c r="E38" s="54">
        <v>3100</v>
      </c>
      <c r="F38" s="55"/>
      <c r="G38" s="84" t="s">
        <v>214</v>
      </c>
      <c r="H38" s="85"/>
      <c r="I38" s="86"/>
      <c r="J38" s="52"/>
      <c r="K38" s="52">
        <f>J26</f>
        <v>5000</v>
      </c>
    </row>
    <row r="39" spans="1:11" x14ac:dyDescent="0.25">
      <c r="B39" s="53">
        <v>44747</v>
      </c>
      <c r="C39" s="54">
        <v>90</v>
      </c>
      <c r="D39" s="55" t="s">
        <v>313</v>
      </c>
      <c r="E39" s="54">
        <v>3100</v>
      </c>
      <c r="F39" s="55"/>
      <c r="G39" s="84" t="s">
        <v>215</v>
      </c>
      <c r="H39" s="85"/>
      <c r="I39" s="86"/>
      <c r="J39" s="52"/>
      <c r="K39" s="52">
        <f>J27</f>
        <v>6000</v>
      </c>
    </row>
    <row r="40" spans="1:11" ht="15.6" x14ac:dyDescent="0.25">
      <c r="B40" s="1"/>
    </row>
    <row r="41" spans="1:11" ht="15" customHeight="1" x14ac:dyDescent="0.25">
      <c r="B41" s="1"/>
    </row>
    <row r="42" spans="1:11" ht="15" customHeight="1" x14ac:dyDescent="0.25">
      <c r="B42" s="1" t="s">
        <v>141</v>
      </c>
    </row>
    <row r="43" spans="1:11" ht="18" customHeight="1" x14ac:dyDescent="0.25">
      <c r="A43" s="13" t="s">
        <v>17</v>
      </c>
      <c r="B43" s="2" t="s">
        <v>314</v>
      </c>
    </row>
    <row r="44" spans="1:11" ht="18" customHeight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ht="18" customHeight="1" x14ac:dyDescent="0.25">
      <c r="A45" s="3"/>
      <c r="B45" s="5" t="s">
        <v>126</v>
      </c>
      <c r="C45" s="3"/>
      <c r="D45" s="3"/>
      <c r="E45" s="3"/>
      <c r="F45" s="3"/>
      <c r="G45" s="3"/>
      <c r="H45" s="3"/>
      <c r="I45" s="3"/>
      <c r="J45" s="3"/>
      <c r="K45" s="3"/>
    </row>
    <row r="46" spans="1:11" ht="18" customHeigh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18" customHeight="1" x14ac:dyDescent="0.25">
      <c r="A47" s="3"/>
      <c r="B47" s="25" t="s">
        <v>6</v>
      </c>
      <c r="C47" s="43">
        <v>14036</v>
      </c>
      <c r="D47" s="93" t="s">
        <v>223</v>
      </c>
      <c r="E47" s="93"/>
      <c r="F47" s="3"/>
      <c r="G47" s="3"/>
      <c r="H47" s="3"/>
      <c r="I47" s="3"/>
      <c r="J47" s="3"/>
      <c r="K47" s="3"/>
    </row>
    <row r="48" spans="1:11" ht="18" customHeight="1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18" customHeight="1" x14ac:dyDescent="0.25">
      <c r="A49" s="3"/>
      <c r="B49" s="25" t="s">
        <v>0</v>
      </c>
      <c r="C49" s="26">
        <v>50</v>
      </c>
      <c r="D49" s="4"/>
      <c r="E49" s="25" t="s">
        <v>9</v>
      </c>
      <c r="F49" s="26" t="s">
        <v>308</v>
      </c>
      <c r="G49" s="27"/>
      <c r="H49" s="92" t="s">
        <v>10</v>
      </c>
      <c r="I49" s="92"/>
      <c r="J49" s="26" t="s">
        <v>142</v>
      </c>
      <c r="K49" s="3"/>
    </row>
    <row r="50" spans="1:11" ht="30" x14ac:dyDescent="0.25">
      <c r="A50" s="3"/>
      <c r="B50" s="25" t="s">
        <v>7</v>
      </c>
      <c r="C50" s="44" t="s">
        <v>310</v>
      </c>
      <c r="D50" s="4"/>
      <c r="E50" s="25" t="s">
        <v>24</v>
      </c>
      <c r="F50" s="46" t="s">
        <v>203</v>
      </c>
      <c r="G50" s="4"/>
      <c r="H50" s="92" t="s">
        <v>1</v>
      </c>
      <c r="I50" s="92"/>
      <c r="J50" s="45">
        <v>44752</v>
      </c>
      <c r="K50" s="3"/>
    </row>
    <row r="51" spans="1:11" x14ac:dyDescent="0.25">
      <c r="A51" s="3"/>
      <c r="B51" s="25" t="s">
        <v>8</v>
      </c>
      <c r="C51" s="45">
        <v>44783</v>
      </c>
      <c r="D51" s="28"/>
      <c r="E51" s="25" t="s">
        <v>5</v>
      </c>
      <c r="F51" s="47">
        <v>2589</v>
      </c>
      <c r="G51" s="29"/>
      <c r="H51" s="92" t="s">
        <v>11</v>
      </c>
      <c r="I51" s="92"/>
      <c r="J51" s="48">
        <f>I58+J58+I57+I56+J57+J56</f>
        <v>6897</v>
      </c>
      <c r="K51" s="3" t="s">
        <v>12</v>
      </c>
    </row>
    <row r="52" spans="1:11" ht="12.6" customHeight="1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22.8" customHeight="1" x14ac:dyDescent="0.25">
      <c r="A53" s="3"/>
      <c r="B53" s="30" t="s">
        <v>13</v>
      </c>
      <c r="C53" s="3"/>
      <c r="D53" s="3"/>
      <c r="E53" s="3"/>
      <c r="F53" s="3"/>
      <c r="G53" s="3"/>
      <c r="H53" s="3"/>
      <c r="I53" s="3"/>
      <c r="J53" s="3"/>
      <c r="K53" s="3"/>
    </row>
    <row r="54" spans="1:11" ht="9.6" customHeight="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27.6" customHeight="1" x14ac:dyDescent="0.25">
      <c r="A55" s="4"/>
      <c r="B55" s="19" t="s">
        <v>129</v>
      </c>
      <c r="C55" s="19" t="s">
        <v>2</v>
      </c>
      <c r="D55" s="19" t="s">
        <v>130</v>
      </c>
      <c r="E55" s="19" t="s">
        <v>131</v>
      </c>
      <c r="F55" s="19" t="s">
        <v>3</v>
      </c>
      <c r="G55" s="19" t="s">
        <v>20</v>
      </c>
      <c r="H55" s="19" t="s">
        <v>301</v>
      </c>
      <c r="I55" s="19" t="s">
        <v>11</v>
      </c>
      <c r="J55" s="19" t="s">
        <v>4</v>
      </c>
      <c r="K55" s="4"/>
    </row>
    <row r="56" spans="1:11" ht="18" customHeight="1" x14ac:dyDescent="0.25">
      <c r="A56" s="3"/>
      <c r="B56" s="49">
        <v>30010</v>
      </c>
      <c r="C56" s="49">
        <v>3100</v>
      </c>
      <c r="D56" s="49">
        <v>80</v>
      </c>
      <c r="E56" s="50">
        <v>30</v>
      </c>
      <c r="F56" s="49">
        <v>1</v>
      </c>
      <c r="G56" s="51">
        <v>0.21</v>
      </c>
      <c r="H56" s="51" t="s">
        <v>204</v>
      </c>
      <c r="I56" s="50">
        <f>D56*E56</f>
        <v>2400</v>
      </c>
      <c r="J56" s="50">
        <f>I56*G56</f>
        <v>504</v>
      </c>
      <c r="K56" s="3"/>
    </row>
    <row r="57" spans="1:11" ht="18" customHeight="1" x14ac:dyDescent="0.25">
      <c r="A57" s="3"/>
      <c r="B57" s="49">
        <v>30020</v>
      </c>
      <c r="C57" s="49">
        <v>3100</v>
      </c>
      <c r="D57" s="49">
        <v>60</v>
      </c>
      <c r="E57" s="50">
        <v>25</v>
      </c>
      <c r="F57" s="49">
        <v>1</v>
      </c>
      <c r="G57" s="51">
        <v>0.21</v>
      </c>
      <c r="H57" s="51" t="s">
        <v>204</v>
      </c>
      <c r="I57" s="50">
        <f>D57*E57</f>
        <v>1500</v>
      </c>
      <c r="J57" s="50">
        <f>I57*G57</f>
        <v>315</v>
      </c>
      <c r="K57" s="3"/>
    </row>
    <row r="58" spans="1:11" ht="18" customHeight="1" x14ac:dyDescent="0.25">
      <c r="A58" s="3"/>
      <c r="B58" s="49">
        <v>30030</v>
      </c>
      <c r="C58" s="49">
        <v>3100</v>
      </c>
      <c r="D58" s="49">
        <v>90</v>
      </c>
      <c r="E58" s="50">
        <v>20</v>
      </c>
      <c r="F58" s="49">
        <v>1</v>
      </c>
      <c r="G58" s="51">
        <v>0.21</v>
      </c>
      <c r="H58" s="51" t="s">
        <v>204</v>
      </c>
      <c r="I58" s="50">
        <f>D58*E58</f>
        <v>1800</v>
      </c>
      <c r="J58" s="50">
        <f>I58*G58</f>
        <v>378</v>
      </c>
      <c r="K58" s="3"/>
    </row>
    <row r="59" spans="1:11" ht="18" customHeight="1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8" customHeight="1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1:11" ht="18" customHeight="1" x14ac:dyDescent="0.2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1:11" ht="18" customHeight="1" x14ac:dyDescent="0.2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1:11" ht="18" customHeight="1" x14ac:dyDescent="0.2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1:11" ht="18" customHeight="1" x14ac:dyDescent="0.25">
      <c r="A64" s="13" t="s">
        <v>21</v>
      </c>
      <c r="B64" s="12" t="s">
        <v>315</v>
      </c>
      <c r="D64" s="1"/>
    </row>
    <row r="65" spans="1:11" ht="15.6" x14ac:dyDescent="0.25">
      <c r="B65" s="87" t="s">
        <v>302</v>
      </c>
      <c r="C65" s="88"/>
      <c r="D65" s="88"/>
      <c r="E65" s="88"/>
      <c r="F65" s="88"/>
      <c r="G65" s="88"/>
      <c r="H65" s="88"/>
      <c r="I65" s="88"/>
      <c r="J65" s="88"/>
      <c r="K65" s="7" t="s">
        <v>303</v>
      </c>
    </row>
    <row r="66" spans="1:11" ht="30" x14ac:dyDescent="0.25">
      <c r="B66" s="74" t="s">
        <v>14</v>
      </c>
      <c r="C66" s="74" t="s">
        <v>0</v>
      </c>
      <c r="D66" s="20" t="s">
        <v>22</v>
      </c>
      <c r="E66" s="74" t="s">
        <v>304</v>
      </c>
      <c r="F66" s="74" t="s">
        <v>23</v>
      </c>
      <c r="G66" s="89" t="s">
        <v>7</v>
      </c>
      <c r="H66" s="90"/>
      <c r="I66" s="91"/>
      <c r="J66" s="75" t="s">
        <v>15</v>
      </c>
      <c r="K66" s="76" t="s">
        <v>16</v>
      </c>
    </row>
    <row r="67" spans="1:11" ht="18" customHeight="1" x14ac:dyDescent="0.25">
      <c r="B67" s="53">
        <v>44752</v>
      </c>
      <c r="C67" s="54">
        <v>50</v>
      </c>
      <c r="D67" s="55" t="s">
        <v>142</v>
      </c>
      <c r="E67" s="54">
        <v>3100</v>
      </c>
      <c r="F67" s="55"/>
      <c r="G67" s="94" t="s">
        <v>220</v>
      </c>
      <c r="H67" s="94"/>
      <c r="I67" s="94"/>
      <c r="J67" s="52">
        <f>I56</f>
        <v>2400</v>
      </c>
      <c r="K67" s="52"/>
    </row>
    <row r="68" spans="1:11" ht="18" customHeight="1" x14ac:dyDescent="0.25">
      <c r="B68" s="53">
        <v>44752</v>
      </c>
      <c r="C68" s="54">
        <v>50</v>
      </c>
      <c r="D68" s="55" t="s">
        <v>142</v>
      </c>
      <c r="E68" s="54">
        <v>3100</v>
      </c>
      <c r="F68" s="55"/>
      <c r="G68" s="84" t="s">
        <v>221</v>
      </c>
      <c r="H68" s="85"/>
      <c r="I68" s="86"/>
      <c r="J68" s="52">
        <f>I57</f>
        <v>1500</v>
      </c>
      <c r="K68" s="52"/>
    </row>
    <row r="69" spans="1:11" ht="18" customHeight="1" x14ac:dyDescent="0.25">
      <c r="B69" s="53">
        <v>44752</v>
      </c>
      <c r="C69" s="54">
        <v>50</v>
      </c>
      <c r="D69" s="55" t="s">
        <v>142</v>
      </c>
      <c r="E69" s="54">
        <v>3100</v>
      </c>
      <c r="F69" s="55"/>
      <c r="G69" s="84" t="s">
        <v>222</v>
      </c>
      <c r="H69" s="85"/>
      <c r="I69" s="86"/>
      <c r="J69" s="52">
        <f>I58</f>
        <v>1800</v>
      </c>
      <c r="K69" s="52"/>
    </row>
    <row r="70" spans="1:11" ht="18" customHeight="1" x14ac:dyDescent="0.25">
      <c r="B70" s="53">
        <v>44752</v>
      </c>
      <c r="C70" s="54">
        <v>50</v>
      </c>
      <c r="D70" s="55" t="s">
        <v>142</v>
      </c>
      <c r="E70" s="54">
        <v>1600</v>
      </c>
      <c r="F70" s="55"/>
      <c r="G70" s="81" t="s">
        <v>223</v>
      </c>
      <c r="H70" s="82"/>
      <c r="I70" s="83"/>
      <c r="J70" s="52">
        <v>1197</v>
      </c>
      <c r="K70" s="52"/>
    </row>
    <row r="71" spans="1:11" ht="18" customHeight="1" x14ac:dyDescent="0.25">
      <c r="B71" s="53">
        <v>44752</v>
      </c>
      <c r="C71" s="54">
        <v>50</v>
      </c>
      <c r="D71" s="55" t="s">
        <v>142</v>
      </c>
      <c r="E71" s="54">
        <v>1400</v>
      </c>
      <c r="F71" s="55">
        <v>14036</v>
      </c>
      <c r="G71" s="84">
        <v>2589</v>
      </c>
      <c r="H71" s="85"/>
      <c r="I71" s="86"/>
      <c r="J71" s="52"/>
      <c r="K71" s="52">
        <v>6897</v>
      </c>
    </row>
    <row r="72" spans="1:11" ht="18" customHeight="1" x14ac:dyDescent="0.25">
      <c r="B72" s="1"/>
    </row>
    <row r="73" spans="1:11" x14ac:dyDescent="0.25">
      <c r="A73" s="13" t="s">
        <v>18</v>
      </c>
      <c r="B73" s="12" t="s">
        <v>143</v>
      </c>
    </row>
    <row r="74" spans="1:11" ht="15.6" x14ac:dyDescent="0.25">
      <c r="B74" s="87" t="s">
        <v>302</v>
      </c>
      <c r="C74" s="88"/>
      <c r="D74" s="88"/>
      <c r="E74" s="88"/>
      <c r="F74" s="88"/>
      <c r="G74" s="88"/>
      <c r="H74" s="88"/>
      <c r="I74" s="88"/>
      <c r="J74" s="88"/>
      <c r="K74" s="7" t="s">
        <v>303</v>
      </c>
    </row>
    <row r="75" spans="1:11" ht="19.2" customHeight="1" x14ac:dyDescent="0.25">
      <c r="B75" s="74" t="s">
        <v>14</v>
      </c>
      <c r="C75" s="74" t="s">
        <v>0</v>
      </c>
      <c r="D75" s="20" t="s">
        <v>22</v>
      </c>
      <c r="E75" s="74" t="s">
        <v>304</v>
      </c>
      <c r="F75" s="74" t="s">
        <v>23</v>
      </c>
      <c r="G75" s="89" t="s">
        <v>7</v>
      </c>
      <c r="H75" s="90"/>
      <c r="I75" s="91"/>
      <c r="J75" s="75" t="s">
        <v>15</v>
      </c>
      <c r="K75" s="76" t="s">
        <v>16</v>
      </c>
    </row>
    <row r="76" spans="1:11" x14ac:dyDescent="0.25">
      <c r="B76" s="53">
        <v>44755</v>
      </c>
      <c r="C76" s="54">
        <v>90</v>
      </c>
      <c r="D76" s="55" t="s">
        <v>227</v>
      </c>
      <c r="E76" s="54">
        <v>3000</v>
      </c>
      <c r="F76" s="55">
        <v>30010</v>
      </c>
      <c r="G76" s="94" t="s">
        <v>224</v>
      </c>
      <c r="H76" s="94"/>
      <c r="I76" s="94"/>
      <c r="J76" s="52">
        <f>J67</f>
        <v>2400</v>
      </c>
      <c r="K76" s="52"/>
    </row>
    <row r="77" spans="1:11" ht="18" customHeight="1" x14ac:dyDescent="0.25">
      <c r="B77" s="53">
        <v>44755</v>
      </c>
      <c r="C77" s="54">
        <v>90</v>
      </c>
      <c r="D77" s="55" t="s">
        <v>227</v>
      </c>
      <c r="E77" s="54">
        <v>3000</v>
      </c>
      <c r="F77" s="55">
        <v>30020</v>
      </c>
      <c r="G77" s="84" t="s">
        <v>225</v>
      </c>
      <c r="H77" s="85"/>
      <c r="I77" s="86"/>
      <c r="J77" s="52">
        <f>J68</f>
        <v>1500</v>
      </c>
      <c r="K77" s="52"/>
    </row>
    <row r="78" spans="1:11" ht="18" customHeight="1" x14ac:dyDescent="0.25">
      <c r="B78" s="53">
        <v>44755</v>
      </c>
      <c r="C78" s="54">
        <v>90</v>
      </c>
      <c r="D78" s="55" t="s">
        <v>227</v>
      </c>
      <c r="E78" s="54">
        <v>3000</v>
      </c>
      <c r="F78" s="55">
        <v>30030</v>
      </c>
      <c r="G78" s="84" t="s">
        <v>224</v>
      </c>
      <c r="H78" s="85"/>
      <c r="I78" s="86"/>
      <c r="J78" s="52">
        <v>1600</v>
      </c>
      <c r="K78" s="52"/>
    </row>
    <row r="79" spans="1:11" ht="18" customHeight="1" x14ac:dyDescent="0.25">
      <c r="B79" s="53">
        <v>44755</v>
      </c>
      <c r="C79" s="54">
        <v>90</v>
      </c>
      <c r="D79" s="55" t="s">
        <v>227</v>
      </c>
      <c r="E79" s="54">
        <v>3100</v>
      </c>
      <c r="F79" s="55"/>
      <c r="G79" s="94" t="s">
        <v>220</v>
      </c>
      <c r="H79" s="94"/>
      <c r="I79" s="94"/>
      <c r="J79" s="52"/>
      <c r="K79" s="52">
        <f>J67</f>
        <v>2400</v>
      </c>
    </row>
    <row r="80" spans="1:11" ht="18" customHeight="1" x14ac:dyDescent="0.25">
      <c r="B80" s="53">
        <v>44755</v>
      </c>
      <c r="C80" s="54">
        <v>90</v>
      </c>
      <c r="D80" s="55" t="s">
        <v>227</v>
      </c>
      <c r="E80" s="54">
        <v>3100</v>
      </c>
      <c r="F80" s="55"/>
      <c r="G80" s="84" t="s">
        <v>221</v>
      </c>
      <c r="H80" s="85"/>
      <c r="I80" s="86"/>
      <c r="J80" s="52"/>
      <c r="K80" s="52">
        <f>J68</f>
        <v>1500</v>
      </c>
    </row>
    <row r="81" spans="1:11" ht="18" customHeight="1" x14ac:dyDescent="0.25">
      <c r="B81" s="53">
        <v>44755</v>
      </c>
      <c r="C81" s="54">
        <v>90</v>
      </c>
      <c r="D81" s="55" t="s">
        <v>227</v>
      </c>
      <c r="E81" s="54">
        <v>3100</v>
      </c>
      <c r="F81" s="55"/>
      <c r="G81" s="84" t="s">
        <v>226</v>
      </c>
      <c r="H81" s="85"/>
      <c r="I81" s="86"/>
      <c r="J81" s="52"/>
      <c r="K81" s="52">
        <v>1600</v>
      </c>
    </row>
    <row r="82" spans="1:11" ht="18" customHeight="1" x14ac:dyDescent="0.25">
      <c r="B82" s="1"/>
    </row>
    <row r="83" spans="1:11" ht="18" customHeight="1" x14ac:dyDescent="0.25">
      <c r="A83" s="13" t="s">
        <v>19</v>
      </c>
      <c r="B83" s="2" t="s">
        <v>144</v>
      </c>
    </row>
    <row r="84" spans="1:11" ht="18" customHeight="1" x14ac:dyDescent="0.25">
      <c r="B84" s="95" t="s">
        <v>145</v>
      </c>
      <c r="C84" s="96"/>
      <c r="D84" s="96"/>
      <c r="E84" s="96"/>
      <c r="F84" s="96"/>
      <c r="G84" s="96"/>
      <c r="H84" s="96"/>
      <c r="I84" s="6" t="s">
        <v>146</v>
      </c>
    </row>
    <row r="85" spans="1:11" ht="31.2" x14ac:dyDescent="0.25">
      <c r="B85" s="22" t="s">
        <v>14</v>
      </c>
      <c r="C85" s="79" t="s">
        <v>0</v>
      </c>
      <c r="D85" s="23" t="s">
        <v>22</v>
      </c>
      <c r="E85" s="97" t="s">
        <v>7</v>
      </c>
      <c r="F85" s="98"/>
      <c r="G85" s="99"/>
      <c r="H85" s="22" t="s">
        <v>15</v>
      </c>
      <c r="I85" s="22" t="s">
        <v>16</v>
      </c>
    </row>
    <row r="86" spans="1:11" x14ac:dyDescent="0.25">
      <c r="B86" s="53">
        <v>44752</v>
      </c>
      <c r="C86" s="54">
        <v>50</v>
      </c>
      <c r="D86" s="55" t="s">
        <v>142</v>
      </c>
      <c r="E86" s="94" t="s">
        <v>220</v>
      </c>
      <c r="F86" s="94"/>
      <c r="G86" s="94"/>
      <c r="H86" s="52">
        <v>2400</v>
      </c>
      <c r="I86" s="52"/>
    </row>
    <row r="87" spans="1:11" x14ac:dyDescent="0.25">
      <c r="B87" s="53">
        <v>44752</v>
      </c>
      <c r="C87" s="54">
        <v>50</v>
      </c>
      <c r="D87" s="55" t="s">
        <v>142</v>
      </c>
      <c r="E87" s="84" t="s">
        <v>221</v>
      </c>
      <c r="F87" s="85"/>
      <c r="G87" s="86"/>
      <c r="H87" s="52">
        <v>1500</v>
      </c>
      <c r="I87" s="52"/>
    </row>
    <row r="88" spans="1:11" x14ac:dyDescent="0.25">
      <c r="B88" s="53">
        <v>44752</v>
      </c>
      <c r="C88" s="54">
        <v>50</v>
      </c>
      <c r="D88" s="55" t="s">
        <v>142</v>
      </c>
      <c r="E88" s="84" t="s">
        <v>222</v>
      </c>
      <c r="F88" s="85"/>
      <c r="G88" s="86"/>
      <c r="H88" s="52">
        <v>1800</v>
      </c>
      <c r="I88" s="56"/>
    </row>
    <row r="89" spans="1:11" ht="18" customHeight="1" x14ac:dyDescent="0.25">
      <c r="B89" s="53">
        <v>44755</v>
      </c>
      <c r="C89" s="54">
        <v>90</v>
      </c>
      <c r="D89" s="55" t="s">
        <v>227</v>
      </c>
      <c r="E89" s="94" t="s">
        <v>220</v>
      </c>
      <c r="F89" s="94"/>
      <c r="G89" s="94"/>
      <c r="H89" s="57"/>
      <c r="I89" s="57">
        <v>2400</v>
      </c>
    </row>
    <row r="90" spans="1:11" ht="18" customHeight="1" x14ac:dyDescent="0.25">
      <c r="B90" s="53">
        <v>44755</v>
      </c>
      <c r="C90" s="54">
        <v>90</v>
      </c>
      <c r="D90" s="55" t="s">
        <v>227</v>
      </c>
      <c r="E90" s="84" t="s">
        <v>221</v>
      </c>
      <c r="F90" s="85"/>
      <c r="G90" s="86"/>
      <c r="H90" s="57"/>
      <c r="I90" s="57">
        <v>1500</v>
      </c>
    </row>
    <row r="91" spans="1:11" ht="18" customHeight="1" x14ac:dyDescent="0.25">
      <c r="B91" s="53">
        <v>44755</v>
      </c>
      <c r="C91" s="54">
        <v>90</v>
      </c>
      <c r="D91" s="55" t="s">
        <v>227</v>
      </c>
      <c r="E91" s="84" t="s">
        <v>226</v>
      </c>
      <c r="F91" s="85"/>
      <c r="G91" s="86"/>
      <c r="H91" s="58"/>
      <c r="I91" s="57">
        <v>1600</v>
      </c>
    </row>
    <row r="92" spans="1:11" ht="18" customHeight="1" x14ac:dyDescent="0.25">
      <c r="B92" s="1"/>
    </row>
    <row r="93" spans="1:11" ht="18" customHeight="1" x14ac:dyDescent="0.25">
      <c r="A93" s="13" t="s">
        <v>136</v>
      </c>
      <c r="B93" s="2" t="s">
        <v>147</v>
      </c>
    </row>
    <row r="94" spans="1:11" ht="18" customHeight="1" x14ac:dyDescent="0.25">
      <c r="B94" s="2" t="s">
        <v>228</v>
      </c>
    </row>
    <row r="95" spans="1:11" ht="18" customHeight="1" x14ac:dyDescent="0.25">
      <c r="B95" s="2" t="s">
        <v>229</v>
      </c>
    </row>
    <row r="96" spans="1:11" ht="18" customHeight="1" x14ac:dyDescent="0.25">
      <c r="B96" s="1"/>
    </row>
    <row r="97" spans="1:11" ht="18" customHeight="1" x14ac:dyDescent="0.25">
      <c r="A97" s="13" t="s">
        <v>148</v>
      </c>
      <c r="B97" s="12" t="s">
        <v>149</v>
      </c>
    </row>
    <row r="98" spans="1:11" ht="15.6" x14ac:dyDescent="0.25">
      <c r="B98" s="87" t="s">
        <v>302</v>
      </c>
      <c r="C98" s="88"/>
      <c r="D98" s="88"/>
      <c r="E98" s="88"/>
      <c r="F98" s="88"/>
      <c r="G98" s="88"/>
      <c r="H98" s="88"/>
      <c r="I98" s="88"/>
      <c r="J98" s="88"/>
      <c r="K98" s="7" t="s">
        <v>303</v>
      </c>
    </row>
    <row r="99" spans="1:11" ht="30" x14ac:dyDescent="0.25">
      <c r="B99" s="74" t="s">
        <v>14</v>
      </c>
      <c r="C99" s="74" t="s">
        <v>0</v>
      </c>
      <c r="D99" s="20" t="s">
        <v>22</v>
      </c>
      <c r="E99" s="74" t="s">
        <v>304</v>
      </c>
      <c r="F99" s="74" t="s">
        <v>23</v>
      </c>
      <c r="G99" s="89" t="s">
        <v>7</v>
      </c>
      <c r="H99" s="90"/>
      <c r="I99" s="91"/>
      <c r="J99" s="75" t="s">
        <v>15</v>
      </c>
      <c r="K99" s="76" t="s">
        <v>16</v>
      </c>
    </row>
    <row r="100" spans="1:11" ht="18" customHeight="1" x14ac:dyDescent="0.25">
      <c r="B100" s="53">
        <v>44757</v>
      </c>
      <c r="C100" s="54">
        <v>90</v>
      </c>
      <c r="D100" s="55" t="s">
        <v>232</v>
      </c>
      <c r="E100" s="54">
        <v>3000</v>
      </c>
      <c r="F100" s="55">
        <v>30030</v>
      </c>
      <c r="G100" s="84" t="s">
        <v>230</v>
      </c>
      <c r="H100" s="85"/>
      <c r="I100" s="86"/>
      <c r="J100" s="52">
        <v>200</v>
      </c>
      <c r="K100" s="52"/>
    </row>
    <row r="101" spans="1:11" ht="18" customHeight="1" x14ac:dyDescent="0.25">
      <c r="B101" s="53">
        <v>44757</v>
      </c>
      <c r="C101" s="54">
        <v>90</v>
      </c>
      <c r="D101" s="55" t="s">
        <v>232</v>
      </c>
      <c r="E101" s="54">
        <v>3100</v>
      </c>
      <c r="F101" s="55"/>
      <c r="G101" s="84" t="s">
        <v>231</v>
      </c>
      <c r="H101" s="85"/>
      <c r="I101" s="86"/>
      <c r="J101" s="52"/>
      <c r="K101" s="52">
        <v>200</v>
      </c>
    </row>
    <row r="102" spans="1:11" ht="18" customHeight="1" x14ac:dyDescent="0.25">
      <c r="B102" s="1"/>
    </row>
    <row r="103" spans="1:11" ht="18" customHeight="1" x14ac:dyDescent="0.25">
      <c r="A103" s="13" t="s">
        <v>150</v>
      </c>
      <c r="B103" s="2" t="s">
        <v>144</v>
      </c>
    </row>
    <row r="104" spans="1:11" ht="18" customHeight="1" x14ac:dyDescent="0.25">
      <c r="B104" s="95" t="s">
        <v>145</v>
      </c>
      <c r="C104" s="96"/>
      <c r="D104" s="96"/>
      <c r="E104" s="96"/>
      <c r="F104" s="96"/>
      <c r="G104" s="96"/>
      <c r="H104" s="96"/>
      <c r="I104" s="6" t="s">
        <v>146</v>
      </c>
    </row>
    <row r="105" spans="1:11" ht="33" customHeight="1" x14ac:dyDescent="0.25">
      <c r="B105" s="22" t="s">
        <v>14</v>
      </c>
      <c r="C105" s="79" t="s">
        <v>0</v>
      </c>
      <c r="D105" s="23" t="s">
        <v>22</v>
      </c>
      <c r="E105" s="97" t="s">
        <v>7</v>
      </c>
      <c r="F105" s="98"/>
      <c r="G105" s="99"/>
      <c r="H105" s="22" t="s">
        <v>15</v>
      </c>
      <c r="I105" s="22" t="s">
        <v>16</v>
      </c>
    </row>
    <row r="106" spans="1:11" ht="18" customHeight="1" x14ac:dyDescent="0.25">
      <c r="B106" s="53">
        <v>44752</v>
      </c>
      <c r="C106" s="54">
        <v>50</v>
      </c>
      <c r="D106" s="55" t="s">
        <v>142</v>
      </c>
      <c r="E106" s="94" t="s">
        <v>220</v>
      </c>
      <c r="F106" s="94"/>
      <c r="G106" s="94"/>
      <c r="H106" s="52">
        <v>2400</v>
      </c>
      <c r="I106" s="52"/>
    </row>
    <row r="107" spans="1:11" ht="18" customHeight="1" x14ac:dyDescent="0.25">
      <c r="B107" s="53">
        <v>44752</v>
      </c>
      <c r="C107" s="54">
        <v>50</v>
      </c>
      <c r="D107" s="55" t="s">
        <v>142</v>
      </c>
      <c r="E107" s="84" t="s">
        <v>221</v>
      </c>
      <c r="F107" s="85"/>
      <c r="G107" s="86"/>
      <c r="H107" s="52">
        <v>1500</v>
      </c>
      <c r="I107" s="52"/>
    </row>
    <row r="108" spans="1:11" ht="18" customHeight="1" x14ac:dyDescent="0.25">
      <c r="B108" s="53">
        <v>44752</v>
      </c>
      <c r="C108" s="54">
        <v>50</v>
      </c>
      <c r="D108" s="55" t="s">
        <v>142</v>
      </c>
      <c r="E108" s="84" t="s">
        <v>222</v>
      </c>
      <c r="F108" s="85"/>
      <c r="G108" s="86"/>
      <c r="H108" s="52">
        <v>1800</v>
      </c>
      <c r="I108" s="56"/>
    </row>
    <row r="109" spans="1:11" x14ac:dyDescent="0.25">
      <c r="B109" s="53">
        <v>44755</v>
      </c>
      <c r="C109" s="54">
        <v>90</v>
      </c>
      <c r="D109" s="55" t="s">
        <v>227</v>
      </c>
      <c r="E109" s="94" t="s">
        <v>220</v>
      </c>
      <c r="F109" s="94"/>
      <c r="G109" s="94"/>
      <c r="H109" s="57"/>
      <c r="I109" s="57">
        <v>2400</v>
      </c>
    </row>
    <row r="110" spans="1:11" ht="18" customHeight="1" x14ac:dyDescent="0.25">
      <c r="B110" s="53">
        <v>44755</v>
      </c>
      <c r="C110" s="54">
        <v>90</v>
      </c>
      <c r="D110" s="55" t="s">
        <v>227</v>
      </c>
      <c r="E110" s="84" t="s">
        <v>221</v>
      </c>
      <c r="F110" s="85"/>
      <c r="G110" s="86"/>
      <c r="H110" s="57"/>
      <c r="I110" s="57">
        <v>1500</v>
      </c>
    </row>
    <row r="111" spans="1:11" ht="18" customHeight="1" x14ac:dyDescent="0.25">
      <c r="B111" s="59">
        <v>44755</v>
      </c>
      <c r="C111" s="60">
        <v>90</v>
      </c>
      <c r="D111" s="61" t="s">
        <v>227</v>
      </c>
      <c r="E111" s="100" t="s">
        <v>226</v>
      </c>
      <c r="F111" s="101"/>
      <c r="G111" s="102"/>
      <c r="H111" s="62"/>
      <c r="I111" s="63">
        <v>1600</v>
      </c>
    </row>
    <row r="112" spans="1:11" x14ac:dyDescent="0.25">
      <c r="B112" s="53">
        <v>44757</v>
      </c>
      <c r="C112" s="54">
        <v>90</v>
      </c>
      <c r="D112" s="55" t="s">
        <v>232</v>
      </c>
      <c r="E112" s="84" t="s">
        <v>231</v>
      </c>
      <c r="F112" s="85"/>
      <c r="G112" s="86"/>
      <c r="H112" s="64"/>
      <c r="I112" s="65">
        <v>200</v>
      </c>
    </row>
    <row r="113" spans="1:11" ht="18" customHeight="1" x14ac:dyDescent="0.25">
      <c r="B113" s="1"/>
    </row>
    <row r="114" spans="1:11" ht="18" customHeight="1" x14ac:dyDescent="0.25">
      <c r="B114" s="1"/>
    </row>
    <row r="115" spans="1:11" ht="15.6" x14ac:dyDescent="0.25">
      <c r="B115" s="1" t="s">
        <v>151</v>
      </c>
    </row>
    <row r="116" spans="1:11" x14ac:dyDescent="0.25">
      <c r="A116" s="13" t="s">
        <v>17</v>
      </c>
      <c r="B116" s="13" t="s">
        <v>152</v>
      </c>
    </row>
    <row r="117" spans="1:11" ht="18" customHeight="1" x14ac:dyDescent="0.25">
      <c r="B117" s="87" t="s">
        <v>302</v>
      </c>
      <c r="C117" s="88"/>
      <c r="D117" s="88"/>
      <c r="E117" s="88"/>
      <c r="F117" s="88"/>
      <c r="G117" s="88"/>
      <c r="H117" s="88"/>
      <c r="I117" s="88"/>
      <c r="J117" s="88"/>
      <c r="K117" s="7" t="s">
        <v>303</v>
      </c>
    </row>
    <row r="118" spans="1:11" ht="29.4" customHeight="1" x14ac:dyDescent="0.25">
      <c r="B118" s="74" t="s">
        <v>14</v>
      </c>
      <c r="C118" s="74" t="s">
        <v>0</v>
      </c>
      <c r="D118" s="20" t="s">
        <v>22</v>
      </c>
      <c r="E118" s="74" t="s">
        <v>304</v>
      </c>
      <c r="F118" s="74" t="s">
        <v>23</v>
      </c>
      <c r="G118" s="89" t="s">
        <v>7</v>
      </c>
      <c r="H118" s="90"/>
      <c r="I118" s="91"/>
      <c r="J118" s="75" t="s">
        <v>15</v>
      </c>
      <c r="K118" s="76" t="s">
        <v>16</v>
      </c>
    </row>
    <row r="119" spans="1:11" ht="18" customHeight="1" x14ac:dyDescent="0.25">
      <c r="B119" s="53">
        <v>44762</v>
      </c>
      <c r="C119" s="54">
        <v>50</v>
      </c>
      <c r="D119" s="55" t="s">
        <v>238</v>
      </c>
      <c r="E119" s="54">
        <v>3100</v>
      </c>
      <c r="F119" s="55"/>
      <c r="G119" s="94" t="s">
        <v>233</v>
      </c>
      <c r="H119" s="94"/>
      <c r="I119" s="94"/>
      <c r="J119" s="52">
        <v>1500</v>
      </c>
      <c r="K119" s="52"/>
    </row>
    <row r="120" spans="1:11" ht="18" customHeight="1" x14ac:dyDescent="0.25">
      <c r="B120" s="53">
        <v>44762</v>
      </c>
      <c r="C120" s="54">
        <v>50</v>
      </c>
      <c r="D120" s="55" t="s">
        <v>238</v>
      </c>
      <c r="E120" s="54">
        <v>3100</v>
      </c>
      <c r="F120" s="55"/>
      <c r="G120" s="94" t="s">
        <v>234</v>
      </c>
      <c r="H120" s="94"/>
      <c r="I120" s="94"/>
      <c r="J120" s="52">
        <v>1000</v>
      </c>
      <c r="K120" s="52"/>
    </row>
    <row r="121" spans="1:11" ht="18" customHeight="1" x14ac:dyDescent="0.25">
      <c r="B121" s="53">
        <v>44762</v>
      </c>
      <c r="C121" s="54">
        <v>50</v>
      </c>
      <c r="D121" s="55" t="s">
        <v>238</v>
      </c>
      <c r="E121" s="54">
        <v>3100</v>
      </c>
      <c r="F121" s="55"/>
      <c r="G121" s="94" t="s">
        <v>235</v>
      </c>
      <c r="H121" s="94"/>
      <c r="I121" s="94"/>
      <c r="J121" s="52">
        <v>600</v>
      </c>
      <c r="K121" s="52"/>
    </row>
    <row r="122" spans="1:11" ht="18" customHeight="1" x14ac:dyDescent="0.25">
      <c r="B122" s="53">
        <v>44762</v>
      </c>
      <c r="C122" s="54">
        <v>50</v>
      </c>
      <c r="D122" s="55" t="s">
        <v>238</v>
      </c>
      <c r="E122" s="54">
        <v>1600</v>
      </c>
      <c r="F122" s="55"/>
      <c r="G122" s="81" t="s">
        <v>236</v>
      </c>
      <c r="H122" s="82"/>
      <c r="I122" s="83"/>
      <c r="J122" s="52">
        <v>651</v>
      </c>
      <c r="K122" s="52"/>
    </row>
    <row r="123" spans="1:11" ht="18" customHeight="1" x14ac:dyDescent="0.25">
      <c r="B123" s="53">
        <v>44762</v>
      </c>
      <c r="C123" s="54">
        <v>50</v>
      </c>
      <c r="D123" s="55" t="s">
        <v>238</v>
      </c>
      <c r="E123" s="54">
        <v>1400</v>
      </c>
      <c r="F123" s="55">
        <v>14045</v>
      </c>
      <c r="G123" s="84">
        <v>39852</v>
      </c>
      <c r="H123" s="85"/>
      <c r="I123" s="86"/>
      <c r="J123" s="52"/>
      <c r="K123" s="52">
        <v>3751</v>
      </c>
    </row>
    <row r="124" spans="1:11" ht="18" customHeight="1" x14ac:dyDescent="0.25">
      <c r="B124" s="1"/>
    </row>
    <row r="125" spans="1:11" x14ac:dyDescent="0.25">
      <c r="A125" s="13" t="s">
        <v>21</v>
      </c>
      <c r="B125" s="2" t="s">
        <v>153</v>
      </c>
    </row>
    <row r="126" spans="1:11" ht="15.6" x14ac:dyDescent="0.25">
      <c r="B126" s="87" t="s">
        <v>302</v>
      </c>
      <c r="C126" s="88"/>
      <c r="D126" s="88"/>
      <c r="E126" s="88"/>
      <c r="F126" s="88"/>
      <c r="G126" s="88"/>
      <c r="H126" s="88"/>
      <c r="I126" s="88"/>
      <c r="J126" s="88"/>
      <c r="K126" s="7" t="s">
        <v>303</v>
      </c>
    </row>
    <row r="127" spans="1:11" ht="30" x14ac:dyDescent="0.25">
      <c r="B127" s="74" t="s">
        <v>14</v>
      </c>
      <c r="C127" s="74" t="s">
        <v>0</v>
      </c>
      <c r="D127" s="20" t="s">
        <v>22</v>
      </c>
      <c r="E127" s="74" t="s">
        <v>304</v>
      </c>
      <c r="F127" s="74" t="s">
        <v>23</v>
      </c>
      <c r="G127" s="89" t="s">
        <v>7</v>
      </c>
      <c r="H127" s="90"/>
      <c r="I127" s="91"/>
      <c r="J127" s="75" t="s">
        <v>15</v>
      </c>
      <c r="K127" s="76" t="s">
        <v>16</v>
      </c>
    </row>
    <row r="128" spans="1:11" ht="18" customHeight="1" x14ac:dyDescent="0.25">
      <c r="B128" s="53">
        <v>44765</v>
      </c>
      <c r="C128" s="54">
        <v>90</v>
      </c>
      <c r="D128" s="55" t="s">
        <v>227</v>
      </c>
      <c r="E128" s="54">
        <v>3000</v>
      </c>
      <c r="F128" s="55">
        <v>30010</v>
      </c>
      <c r="G128" s="94" t="s">
        <v>237</v>
      </c>
      <c r="H128" s="94"/>
      <c r="I128" s="94"/>
      <c r="J128" s="52">
        <v>1350</v>
      </c>
      <c r="K128" s="52"/>
    </row>
    <row r="129" spans="1:11" ht="18" customHeight="1" x14ac:dyDescent="0.25">
      <c r="B129" s="53">
        <v>44765</v>
      </c>
      <c r="C129" s="54">
        <v>90</v>
      </c>
      <c r="D129" s="55" t="s">
        <v>227</v>
      </c>
      <c r="E129" s="54">
        <v>3000</v>
      </c>
      <c r="F129" s="55">
        <v>30020</v>
      </c>
      <c r="G129" s="94" t="s">
        <v>234</v>
      </c>
      <c r="H129" s="94"/>
      <c r="I129" s="94"/>
      <c r="J129" s="52">
        <v>1000</v>
      </c>
      <c r="K129" s="52"/>
    </row>
    <row r="130" spans="1:11" ht="18" customHeight="1" x14ac:dyDescent="0.25">
      <c r="B130" s="53">
        <v>44765</v>
      </c>
      <c r="C130" s="54">
        <v>90</v>
      </c>
      <c r="D130" s="55" t="s">
        <v>227</v>
      </c>
      <c r="E130" s="54">
        <v>3000</v>
      </c>
      <c r="F130" s="55">
        <v>30030</v>
      </c>
      <c r="G130" s="94" t="s">
        <v>235</v>
      </c>
      <c r="H130" s="94"/>
      <c r="I130" s="94"/>
      <c r="J130" s="52">
        <v>600</v>
      </c>
      <c r="K130" s="52"/>
    </row>
    <row r="131" spans="1:11" ht="18" customHeight="1" x14ac:dyDescent="0.25">
      <c r="B131" s="53">
        <v>44765</v>
      </c>
      <c r="C131" s="54">
        <v>90</v>
      </c>
      <c r="D131" s="55" t="s">
        <v>227</v>
      </c>
      <c r="E131" s="54">
        <v>3100</v>
      </c>
      <c r="F131" s="55"/>
      <c r="G131" s="94" t="s">
        <v>237</v>
      </c>
      <c r="H131" s="94"/>
      <c r="I131" s="94"/>
      <c r="J131" s="52"/>
      <c r="K131" s="52">
        <v>1350</v>
      </c>
    </row>
    <row r="132" spans="1:11" ht="18" customHeight="1" x14ac:dyDescent="0.25">
      <c r="B132" s="53">
        <v>44765</v>
      </c>
      <c r="C132" s="54">
        <v>90</v>
      </c>
      <c r="D132" s="55" t="s">
        <v>227</v>
      </c>
      <c r="E132" s="54">
        <v>3100</v>
      </c>
      <c r="F132" s="55"/>
      <c r="G132" s="94" t="s">
        <v>234</v>
      </c>
      <c r="H132" s="94"/>
      <c r="I132" s="94"/>
      <c r="J132" s="52"/>
      <c r="K132" s="52">
        <v>1000</v>
      </c>
    </row>
    <row r="133" spans="1:11" ht="18" customHeight="1" x14ac:dyDescent="0.25">
      <c r="B133" s="53">
        <v>44765</v>
      </c>
      <c r="C133" s="54">
        <v>90</v>
      </c>
      <c r="D133" s="55" t="s">
        <v>227</v>
      </c>
      <c r="E133" s="54">
        <v>3100</v>
      </c>
      <c r="F133" s="55"/>
      <c r="G133" s="94" t="s">
        <v>235</v>
      </c>
      <c r="H133" s="94"/>
      <c r="I133" s="94"/>
      <c r="J133" s="52"/>
      <c r="K133" s="52">
        <v>600</v>
      </c>
    </row>
    <row r="134" spans="1:11" ht="18" customHeight="1" x14ac:dyDescent="0.25">
      <c r="B134" s="1"/>
    </row>
    <row r="135" spans="1:11" x14ac:dyDescent="0.25">
      <c r="A135" s="13" t="s">
        <v>18</v>
      </c>
      <c r="B135" s="2" t="s">
        <v>144</v>
      </c>
    </row>
    <row r="136" spans="1:11" x14ac:dyDescent="0.25">
      <c r="B136" s="95" t="s">
        <v>145</v>
      </c>
      <c r="C136" s="96"/>
      <c r="D136" s="96"/>
      <c r="E136" s="96"/>
      <c r="F136" s="96"/>
      <c r="G136" s="96"/>
      <c r="H136" s="96"/>
      <c r="I136" s="6" t="s">
        <v>146</v>
      </c>
    </row>
    <row r="137" spans="1:11" ht="30" customHeight="1" x14ac:dyDescent="0.25">
      <c r="B137" s="22" t="s">
        <v>14</v>
      </c>
      <c r="C137" s="79" t="s">
        <v>0</v>
      </c>
      <c r="D137" s="23" t="s">
        <v>22</v>
      </c>
      <c r="E137" s="97" t="s">
        <v>7</v>
      </c>
      <c r="F137" s="98"/>
      <c r="G137" s="99"/>
      <c r="H137" s="22" t="s">
        <v>15</v>
      </c>
      <c r="I137" s="22" t="s">
        <v>16</v>
      </c>
    </row>
    <row r="138" spans="1:11" ht="18" customHeight="1" x14ac:dyDescent="0.25">
      <c r="B138" s="53">
        <v>44762</v>
      </c>
      <c r="C138" s="54">
        <v>50</v>
      </c>
      <c r="D138" s="55" t="s">
        <v>238</v>
      </c>
      <c r="E138" s="94" t="s">
        <v>233</v>
      </c>
      <c r="F138" s="94"/>
      <c r="G138" s="94"/>
      <c r="H138" s="52">
        <v>1500</v>
      </c>
      <c r="I138" s="52"/>
    </row>
    <row r="139" spans="1:11" ht="18" customHeight="1" x14ac:dyDescent="0.25">
      <c r="B139" s="53">
        <v>44762</v>
      </c>
      <c r="C139" s="54">
        <v>50</v>
      </c>
      <c r="D139" s="55" t="s">
        <v>238</v>
      </c>
      <c r="E139" s="94" t="s">
        <v>234</v>
      </c>
      <c r="F139" s="94"/>
      <c r="G139" s="94"/>
      <c r="H139" s="52">
        <v>1000</v>
      </c>
      <c r="I139" s="52"/>
    </row>
    <row r="140" spans="1:11" ht="18" customHeight="1" x14ac:dyDescent="0.25">
      <c r="B140" s="53">
        <v>44762</v>
      </c>
      <c r="C140" s="54">
        <v>50</v>
      </c>
      <c r="D140" s="55" t="s">
        <v>238</v>
      </c>
      <c r="E140" s="94" t="s">
        <v>235</v>
      </c>
      <c r="F140" s="94"/>
      <c r="G140" s="94"/>
      <c r="H140" s="52">
        <v>600</v>
      </c>
      <c r="I140" s="56"/>
    </row>
    <row r="141" spans="1:11" ht="18" customHeight="1" x14ac:dyDescent="0.25">
      <c r="B141" s="53">
        <v>44765</v>
      </c>
      <c r="C141" s="54">
        <v>90</v>
      </c>
      <c r="D141" s="55" t="s">
        <v>227</v>
      </c>
      <c r="E141" s="94" t="s">
        <v>237</v>
      </c>
      <c r="F141" s="94"/>
      <c r="G141" s="94"/>
      <c r="H141" s="57"/>
      <c r="I141" s="57">
        <v>1350</v>
      </c>
    </row>
    <row r="142" spans="1:11" ht="18" customHeight="1" x14ac:dyDescent="0.25">
      <c r="B142" s="53">
        <v>44765</v>
      </c>
      <c r="C142" s="54">
        <v>90</v>
      </c>
      <c r="D142" s="55" t="s">
        <v>227</v>
      </c>
      <c r="E142" s="94" t="s">
        <v>234</v>
      </c>
      <c r="F142" s="94"/>
      <c r="G142" s="94"/>
      <c r="H142" s="57"/>
      <c r="I142" s="57">
        <v>1000</v>
      </c>
    </row>
    <row r="143" spans="1:11" ht="15.6" x14ac:dyDescent="0.25">
      <c r="B143" s="53">
        <v>44765</v>
      </c>
      <c r="C143" s="54">
        <v>90</v>
      </c>
      <c r="D143" s="55" t="s">
        <v>227</v>
      </c>
      <c r="E143" s="94" t="s">
        <v>235</v>
      </c>
      <c r="F143" s="94"/>
      <c r="G143" s="94"/>
      <c r="H143" s="58"/>
      <c r="I143" s="57">
        <v>600</v>
      </c>
    </row>
    <row r="144" spans="1:11" ht="15.6" x14ac:dyDescent="0.25">
      <c r="B144" s="1"/>
    </row>
    <row r="145" spans="1:11" ht="18" customHeight="1" x14ac:dyDescent="0.25">
      <c r="A145" s="13" t="s">
        <v>19</v>
      </c>
      <c r="B145" s="2" t="s">
        <v>147</v>
      </c>
    </row>
    <row r="146" spans="1:11" ht="18" customHeight="1" x14ac:dyDescent="0.25">
      <c r="B146" s="2" t="s">
        <v>239</v>
      </c>
    </row>
    <row r="147" spans="1:11" ht="18" customHeight="1" x14ac:dyDescent="0.25">
      <c r="B147" s="2" t="s">
        <v>240</v>
      </c>
    </row>
    <row r="148" spans="1:11" ht="18" customHeight="1" x14ac:dyDescent="0.25">
      <c r="B148" s="1"/>
    </row>
    <row r="149" spans="1:11" ht="18" customHeight="1" x14ac:dyDescent="0.25">
      <c r="A149" s="13" t="s">
        <v>136</v>
      </c>
      <c r="B149" s="2" t="s">
        <v>316</v>
      </c>
    </row>
    <row r="150" spans="1:11" ht="18" customHeight="1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1:11" ht="18" customHeight="1" x14ac:dyDescent="0.25">
      <c r="A151" s="3"/>
      <c r="B151" s="5" t="s">
        <v>126</v>
      </c>
      <c r="C151" s="3"/>
      <c r="D151" s="3"/>
      <c r="E151" s="3"/>
      <c r="F151" s="3"/>
      <c r="G151" s="3"/>
      <c r="H151" s="3"/>
      <c r="I151" s="3"/>
      <c r="J151" s="3"/>
      <c r="K151" s="3"/>
    </row>
    <row r="152" spans="1:11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</row>
    <row r="153" spans="1:11" x14ac:dyDescent="0.25">
      <c r="A153" s="3"/>
      <c r="B153" s="25" t="s">
        <v>6</v>
      </c>
      <c r="C153" s="43">
        <v>14045</v>
      </c>
      <c r="D153" s="93" t="s">
        <v>236</v>
      </c>
      <c r="E153" s="93"/>
      <c r="F153" s="3"/>
      <c r="G153" s="3"/>
      <c r="H153" s="3"/>
      <c r="I153" s="3"/>
      <c r="J153" s="3"/>
      <c r="K153" s="3"/>
    </row>
    <row r="154" spans="1:11" ht="18" customHeight="1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</row>
    <row r="155" spans="1:11" ht="18" customHeight="1" x14ac:dyDescent="0.25">
      <c r="A155" s="3"/>
      <c r="B155" s="25" t="s">
        <v>0</v>
      </c>
      <c r="C155" s="26">
        <v>50</v>
      </c>
      <c r="D155" s="4"/>
      <c r="E155" s="25" t="s">
        <v>9</v>
      </c>
      <c r="F155" s="26" t="s">
        <v>308</v>
      </c>
      <c r="G155" s="27"/>
      <c r="H155" s="92" t="s">
        <v>10</v>
      </c>
      <c r="I155" s="92"/>
      <c r="J155" s="26" t="s">
        <v>317</v>
      </c>
      <c r="K155" s="3"/>
    </row>
    <row r="156" spans="1:11" ht="18" customHeight="1" x14ac:dyDescent="0.25">
      <c r="A156" s="3"/>
      <c r="B156" s="25" t="s">
        <v>7</v>
      </c>
      <c r="C156" s="44" t="s">
        <v>310</v>
      </c>
      <c r="D156" s="4"/>
      <c r="E156" s="25" t="s">
        <v>24</v>
      </c>
      <c r="F156" s="46" t="s">
        <v>203</v>
      </c>
      <c r="G156" s="4"/>
      <c r="H156" s="92" t="s">
        <v>1</v>
      </c>
      <c r="I156" s="92"/>
      <c r="J156" s="45">
        <v>44767</v>
      </c>
      <c r="K156" s="3"/>
    </row>
    <row r="157" spans="1:11" ht="18" customHeight="1" x14ac:dyDescent="0.25">
      <c r="A157" s="3"/>
      <c r="B157" s="25" t="s">
        <v>8</v>
      </c>
      <c r="C157" s="45">
        <v>44798</v>
      </c>
      <c r="D157" s="28"/>
      <c r="E157" s="25" t="s">
        <v>5</v>
      </c>
      <c r="F157" s="47">
        <v>39855</v>
      </c>
      <c r="G157" s="29"/>
      <c r="H157" s="92" t="s">
        <v>11</v>
      </c>
      <c r="I157" s="92"/>
      <c r="J157" s="48">
        <f>I162+J162</f>
        <v>-181.5</v>
      </c>
      <c r="K157" s="3" t="s">
        <v>12</v>
      </c>
    </row>
    <row r="158" spans="1:11" ht="18" customHeight="1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1:11" ht="18" customHeight="1" x14ac:dyDescent="0.25">
      <c r="A159" s="3"/>
      <c r="B159" s="30" t="s">
        <v>13</v>
      </c>
      <c r="C159" s="3"/>
      <c r="D159" s="3"/>
      <c r="E159" s="3"/>
      <c r="F159" s="3"/>
      <c r="G159" s="3"/>
      <c r="H159" s="3"/>
      <c r="I159" s="3"/>
      <c r="J159" s="3"/>
      <c r="K159" s="3"/>
    </row>
    <row r="160" spans="1:11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</row>
    <row r="161" spans="1:11" ht="30" x14ac:dyDescent="0.25">
      <c r="A161" s="4"/>
      <c r="B161" s="19" t="s">
        <v>129</v>
      </c>
      <c r="C161" s="19" t="s">
        <v>2</v>
      </c>
      <c r="D161" s="19" t="s">
        <v>130</v>
      </c>
      <c r="E161" s="19" t="s">
        <v>131</v>
      </c>
      <c r="F161" s="19" t="s">
        <v>3</v>
      </c>
      <c r="G161" s="19" t="s">
        <v>20</v>
      </c>
      <c r="H161" s="19" t="s">
        <v>301</v>
      </c>
      <c r="I161" s="19" t="s">
        <v>11</v>
      </c>
      <c r="J161" s="19" t="s">
        <v>4</v>
      </c>
      <c r="K161" s="4"/>
    </row>
    <row r="162" spans="1:11" x14ac:dyDescent="0.25">
      <c r="A162" s="3"/>
      <c r="B162" s="49">
        <v>30010</v>
      </c>
      <c r="C162" s="49">
        <v>3100</v>
      </c>
      <c r="D162" s="49">
        <v>-5</v>
      </c>
      <c r="E162" s="50">
        <v>30</v>
      </c>
      <c r="F162" s="49">
        <v>1</v>
      </c>
      <c r="G162" s="51">
        <v>0.21</v>
      </c>
      <c r="H162" s="51" t="s">
        <v>204</v>
      </c>
      <c r="I162" s="50">
        <f>D162*E162</f>
        <v>-150</v>
      </c>
      <c r="J162" s="50">
        <f>I162*G162</f>
        <v>-31.5</v>
      </c>
      <c r="K162" s="3"/>
    </row>
    <row r="163" spans="1:11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1:11" ht="15.6" x14ac:dyDescent="0.25">
      <c r="B164" s="1"/>
    </row>
    <row r="165" spans="1:11" x14ac:dyDescent="0.25">
      <c r="A165" s="13" t="s">
        <v>148</v>
      </c>
      <c r="B165" s="12" t="s">
        <v>154</v>
      </c>
    </row>
    <row r="166" spans="1:11" ht="15.6" x14ac:dyDescent="0.25">
      <c r="B166" s="87" t="s">
        <v>302</v>
      </c>
      <c r="C166" s="88"/>
      <c r="D166" s="88"/>
      <c r="E166" s="88"/>
      <c r="F166" s="88"/>
      <c r="G166" s="88"/>
      <c r="H166" s="88"/>
      <c r="I166" s="88"/>
      <c r="J166" s="88"/>
      <c r="K166" s="7" t="s">
        <v>303</v>
      </c>
    </row>
    <row r="167" spans="1:11" ht="30" x14ac:dyDescent="0.25">
      <c r="B167" s="74" t="s">
        <v>14</v>
      </c>
      <c r="C167" s="74" t="s">
        <v>0</v>
      </c>
      <c r="D167" s="20" t="s">
        <v>22</v>
      </c>
      <c r="E167" s="74" t="s">
        <v>304</v>
      </c>
      <c r="F167" s="74" t="s">
        <v>23</v>
      </c>
      <c r="G167" s="89" t="s">
        <v>7</v>
      </c>
      <c r="H167" s="90"/>
      <c r="I167" s="91"/>
      <c r="J167" s="75" t="s">
        <v>15</v>
      </c>
      <c r="K167" s="76" t="s">
        <v>16</v>
      </c>
    </row>
    <row r="168" spans="1:11" x14ac:dyDescent="0.25">
      <c r="B168" s="53">
        <v>44767</v>
      </c>
      <c r="C168" s="54">
        <v>50</v>
      </c>
      <c r="D168" s="55" t="s">
        <v>317</v>
      </c>
      <c r="E168" s="54">
        <v>3100</v>
      </c>
      <c r="F168" s="55"/>
      <c r="G168" s="94" t="s">
        <v>241</v>
      </c>
      <c r="H168" s="94"/>
      <c r="I168" s="94"/>
      <c r="J168" s="52"/>
      <c r="K168" s="52">
        <v>150</v>
      </c>
    </row>
    <row r="169" spans="1:11" x14ac:dyDescent="0.25">
      <c r="B169" s="53">
        <v>44767</v>
      </c>
      <c r="C169" s="54">
        <v>50</v>
      </c>
      <c r="D169" s="55" t="s">
        <v>317</v>
      </c>
      <c r="E169" s="54">
        <v>1600</v>
      </c>
      <c r="F169" s="55"/>
      <c r="G169" s="81" t="s">
        <v>236</v>
      </c>
      <c r="H169" s="82"/>
      <c r="I169" s="83"/>
      <c r="J169" s="52"/>
      <c r="K169" s="52">
        <v>31.5</v>
      </c>
    </row>
    <row r="170" spans="1:11" x14ac:dyDescent="0.25">
      <c r="B170" s="53">
        <v>44767</v>
      </c>
      <c r="C170" s="54">
        <v>50</v>
      </c>
      <c r="D170" s="55" t="s">
        <v>317</v>
      </c>
      <c r="E170" s="54">
        <v>1400</v>
      </c>
      <c r="F170" s="55">
        <v>14045</v>
      </c>
      <c r="G170" s="84">
        <v>39855</v>
      </c>
      <c r="H170" s="85"/>
      <c r="I170" s="86"/>
      <c r="J170" s="52">
        <v>181.5</v>
      </c>
      <c r="K170" s="52"/>
    </row>
    <row r="171" spans="1:11" ht="15.6" x14ac:dyDescent="0.25">
      <c r="B171" s="1"/>
    </row>
    <row r="172" spans="1:11" ht="15.6" x14ac:dyDescent="0.25">
      <c r="B172" s="1"/>
    </row>
    <row r="173" spans="1:11" ht="15.6" x14ac:dyDescent="0.25">
      <c r="B173" s="1" t="s">
        <v>155</v>
      </c>
    </row>
    <row r="174" spans="1:11" x14ac:dyDescent="0.25">
      <c r="A174" s="13" t="s">
        <v>17</v>
      </c>
      <c r="B174" s="2" t="s">
        <v>156</v>
      </c>
    </row>
    <row r="175" spans="1:11" ht="15.6" x14ac:dyDescent="0.25">
      <c r="B175" s="87" t="s">
        <v>302</v>
      </c>
      <c r="C175" s="88"/>
      <c r="D175" s="88"/>
      <c r="E175" s="88"/>
      <c r="F175" s="88"/>
      <c r="G175" s="88"/>
      <c r="H175" s="88"/>
      <c r="I175" s="88"/>
      <c r="J175" s="88"/>
      <c r="K175" s="7" t="s">
        <v>303</v>
      </c>
    </row>
    <row r="176" spans="1:11" ht="30" x14ac:dyDescent="0.25">
      <c r="B176" s="74" t="s">
        <v>14</v>
      </c>
      <c r="C176" s="74" t="s">
        <v>0</v>
      </c>
      <c r="D176" s="20" t="s">
        <v>22</v>
      </c>
      <c r="E176" s="74" t="s">
        <v>304</v>
      </c>
      <c r="F176" s="74" t="s">
        <v>23</v>
      </c>
      <c r="G176" s="89" t="s">
        <v>7</v>
      </c>
      <c r="H176" s="90"/>
      <c r="I176" s="91"/>
      <c r="J176" s="75" t="s">
        <v>15</v>
      </c>
      <c r="K176" s="76" t="s">
        <v>16</v>
      </c>
    </row>
    <row r="177" spans="1:11" x14ac:dyDescent="0.25">
      <c r="B177" s="53">
        <v>44764</v>
      </c>
      <c r="C177" s="54">
        <v>50</v>
      </c>
      <c r="D177" s="55" t="s">
        <v>318</v>
      </c>
      <c r="E177" s="54">
        <v>3100</v>
      </c>
      <c r="F177" s="55"/>
      <c r="G177" s="94" t="s">
        <v>242</v>
      </c>
      <c r="H177" s="94"/>
      <c r="I177" s="94"/>
      <c r="J177" s="52">
        <v>900</v>
      </c>
      <c r="K177" s="52"/>
    </row>
    <row r="178" spans="1:11" x14ac:dyDescent="0.25">
      <c r="B178" s="53">
        <v>44764</v>
      </c>
      <c r="C178" s="54">
        <v>50</v>
      </c>
      <c r="D178" s="55" t="s">
        <v>318</v>
      </c>
      <c r="E178" s="54">
        <v>1600</v>
      </c>
      <c r="F178" s="55"/>
      <c r="G178" s="81" t="s">
        <v>243</v>
      </c>
      <c r="H178" s="82"/>
      <c r="I178" s="83"/>
      <c r="J178" s="52">
        <v>189</v>
      </c>
      <c r="K178" s="52"/>
    </row>
    <row r="179" spans="1:11" x14ac:dyDescent="0.25">
      <c r="B179" s="53">
        <v>44764</v>
      </c>
      <c r="C179" s="54">
        <v>50</v>
      </c>
      <c r="D179" s="55" t="s">
        <v>318</v>
      </c>
      <c r="E179" s="54">
        <v>1400</v>
      </c>
      <c r="F179" s="55">
        <v>14085</v>
      </c>
      <c r="G179" s="84">
        <v>8967</v>
      </c>
      <c r="H179" s="85"/>
      <c r="I179" s="86"/>
      <c r="J179" s="52"/>
      <c r="K179" s="52">
        <v>1089</v>
      </c>
    </row>
    <row r="180" spans="1:11" ht="15.6" x14ac:dyDescent="0.25">
      <c r="B180" s="1"/>
    </row>
    <row r="181" spans="1:11" x14ac:dyDescent="0.25">
      <c r="A181" s="13" t="s">
        <v>21</v>
      </c>
      <c r="B181" s="2" t="s">
        <v>153</v>
      </c>
    </row>
    <row r="182" spans="1:11" ht="15.6" x14ac:dyDescent="0.25">
      <c r="B182" s="87" t="s">
        <v>302</v>
      </c>
      <c r="C182" s="88"/>
      <c r="D182" s="88"/>
      <c r="E182" s="88"/>
      <c r="F182" s="88"/>
      <c r="G182" s="88"/>
      <c r="H182" s="88"/>
      <c r="I182" s="88"/>
      <c r="J182" s="88"/>
      <c r="K182" s="7" t="s">
        <v>303</v>
      </c>
    </row>
    <row r="183" spans="1:11" ht="30" x14ac:dyDescent="0.25">
      <c r="B183" s="74" t="s">
        <v>14</v>
      </c>
      <c r="C183" s="74" t="s">
        <v>0</v>
      </c>
      <c r="D183" s="20" t="s">
        <v>22</v>
      </c>
      <c r="E183" s="74" t="s">
        <v>304</v>
      </c>
      <c r="F183" s="74" t="s">
        <v>23</v>
      </c>
      <c r="G183" s="89" t="s">
        <v>7</v>
      </c>
      <c r="H183" s="90"/>
      <c r="I183" s="91"/>
      <c r="J183" s="75" t="s">
        <v>15</v>
      </c>
      <c r="K183" s="76" t="s">
        <v>16</v>
      </c>
    </row>
    <row r="184" spans="1:11" x14ac:dyDescent="0.25">
      <c r="B184" s="53">
        <v>44766</v>
      </c>
      <c r="C184" s="54">
        <v>90</v>
      </c>
      <c r="D184" s="55" t="s">
        <v>227</v>
      </c>
      <c r="E184" s="54">
        <v>3000</v>
      </c>
      <c r="F184" s="55">
        <v>30010</v>
      </c>
      <c r="G184" s="94" t="s">
        <v>244</v>
      </c>
      <c r="H184" s="94"/>
      <c r="I184" s="94"/>
      <c r="J184" s="52">
        <v>900</v>
      </c>
      <c r="K184" s="52"/>
    </row>
    <row r="185" spans="1:11" x14ac:dyDescent="0.25">
      <c r="B185" s="53">
        <v>44766</v>
      </c>
      <c r="C185" s="54">
        <v>90</v>
      </c>
      <c r="D185" s="55" t="s">
        <v>227</v>
      </c>
      <c r="E185" s="54">
        <v>3100</v>
      </c>
      <c r="F185" s="55"/>
      <c r="G185" s="94" t="s">
        <v>242</v>
      </c>
      <c r="H185" s="94"/>
      <c r="I185" s="94"/>
      <c r="J185" s="52"/>
      <c r="K185" s="52">
        <v>900</v>
      </c>
    </row>
    <row r="186" spans="1:11" ht="15.6" x14ac:dyDescent="0.25">
      <c r="B186" s="1"/>
    </row>
    <row r="187" spans="1:11" x14ac:dyDescent="0.25">
      <c r="A187" s="13" t="s">
        <v>18</v>
      </c>
      <c r="B187" s="2" t="s">
        <v>157</v>
      </c>
    </row>
    <row r="188" spans="1:11" ht="15.6" x14ac:dyDescent="0.25">
      <c r="B188" s="87" t="s">
        <v>302</v>
      </c>
      <c r="C188" s="88"/>
      <c r="D188" s="88"/>
      <c r="E188" s="88"/>
      <c r="F188" s="88"/>
      <c r="G188" s="88"/>
      <c r="H188" s="88"/>
      <c r="I188" s="88"/>
      <c r="J188" s="88"/>
      <c r="K188" s="7" t="s">
        <v>303</v>
      </c>
    </row>
    <row r="189" spans="1:11" ht="30" x14ac:dyDescent="0.25">
      <c r="B189" s="74" t="s">
        <v>14</v>
      </c>
      <c r="C189" s="74" t="s">
        <v>0</v>
      </c>
      <c r="D189" s="20" t="s">
        <v>22</v>
      </c>
      <c r="E189" s="74" t="s">
        <v>304</v>
      </c>
      <c r="F189" s="74" t="s">
        <v>23</v>
      </c>
      <c r="G189" s="89" t="s">
        <v>7</v>
      </c>
      <c r="H189" s="90"/>
      <c r="I189" s="91"/>
      <c r="J189" s="75" t="s">
        <v>15</v>
      </c>
      <c r="K189" s="76" t="s">
        <v>16</v>
      </c>
    </row>
    <row r="190" spans="1:11" x14ac:dyDescent="0.25">
      <c r="B190" s="53">
        <v>44768</v>
      </c>
      <c r="C190" s="54">
        <v>50</v>
      </c>
      <c r="D190" s="55" t="s">
        <v>319</v>
      </c>
      <c r="E190" s="54">
        <v>3100</v>
      </c>
      <c r="F190" s="55"/>
      <c r="G190" s="94" t="s">
        <v>245</v>
      </c>
      <c r="H190" s="94"/>
      <c r="I190" s="94"/>
      <c r="J190" s="52"/>
      <c r="K190" s="52">
        <v>450</v>
      </c>
    </row>
    <row r="191" spans="1:11" x14ac:dyDescent="0.25">
      <c r="B191" s="53">
        <v>44768</v>
      </c>
      <c r="C191" s="54">
        <v>50</v>
      </c>
      <c r="D191" s="55" t="s">
        <v>319</v>
      </c>
      <c r="E191" s="54">
        <v>1600</v>
      </c>
      <c r="F191" s="55"/>
      <c r="G191" s="81" t="s">
        <v>243</v>
      </c>
      <c r="H191" s="82"/>
      <c r="I191" s="83"/>
      <c r="J191" s="52"/>
      <c r="K191" s="52">
        <v>94.5</v>
      </c>
    </row>
    <row r="192" spans="1:11" x14ac:dyDescent="0.25">
      <c r="B192" s="53">
        <v>44768</v>
      </c>
      <c r="C192" s="54">
        <v>50</v>
      </c>
      <c r="D192" s="55" t="s">
        <v>319</v>
      </c>
      <c r="E192" s="54">
        <v>1400</v>
      </c>
      <c r="F192" s="55">
        <v>14085</v>
      </c>
      <c r="G192" s="84">
        <v>8981</v>
      </c>
      <c r="H192" s="85"/>
      <c r="I192" s="86"/>
      <c r="J192" s="52">
        <v>544.5</v>
      </c>
      <c r="K192" s="52"/>
    </row>
    <row r="193" spans="1:11" ht="15.6" x14ac:dyDescent="0.25">
      <c r="B193" s="1"/>
    </row>
    <row r="194" spans="1:11" x14ac:dyDescent="0.25">
      <c r="A194" s="13" t="s">
        <v>19</v>
      </c>
      <c r="B194" s="2" t="s">
        <v>158</v>
      </c>
    </row>
    <row r="195" spans="1:11" ht="15.6" x14ac:dyDescent="0.25">
      <c r="B195" s="87" t="s">
        <v>302</v>
      </c>
      <c r="C195" s="88"/>
      <c r="D195" s="88"/>
      <c r="E195" s="88"/>
      <c r="F195" s="88"/>
      <c r="G195" s="88"/>
      <c r="H195" s="88"/>
      <c r="I195" s="88"/>
      <c r="J195" s="88"/>
      <c r="K195" s="7" t="s">
        <v>303</v>
      </c>
    </row>
    <row r="196" spans="1:11" ht="30" x14ac:dyDescent="0.25">
      <c r="B196" s="74" t="s">
        <v>14</v>
      </c>
      <c r="C196" s="74" t="s">
        <v>0</v>
      </c>
      <c r="D196" s="20" t="s">
        <v>22</v>
      </c>
      <c r="E196" s="74" t="s">
        <v>304</v>
      </c>
      <c r="F196" s="74" t="s">
        <v>23</v>
      </c>
      <c r="G196" s="89" t="s">
        <v>7</v>
      </c>
      <c r="H196" s="90"/>
      <c r="I196" s="91"/>
      <c r="J196" s="75" t="s">
        <v>15</v>
      </c>
      <c r="K196" s="76" t="s">
        <v>16</v>
      </c>
    </row>
    <row r="197" spans="1:11" x14ac:dyDescent="0.25">
      <c r="B197" s="53">
        <v>44770</v>
      </c>
      <c r="C197" s="54">
        <v>90</v>
      </c>
      <c r="D197" s="55" t="s">
        <v>320</v>
      </c>
      <c r="E197" s="54">
        <v>3000</v>
      </c>
      <c r="F197" s="55">
        <v>30010</v>
      </c>
      <c r="G197" s="94" t="s">
        <v>246</v>
      </c>
      <c r="H197" s="94"/>
      <c r="I197" s="94"/>
      <c r="J197" s="52"/>
      <c r="K197" s="52">
        <v>450</v>
      </c>
    </row>
    <row r="198" spans="1:11" x14ac:dyDescent="0.25">
      <c r="B198" s="53">
        <v>44770</v>
      </c>
      <c r="C198" s="54">
        <v>90</v>
      </c>
      <c r="D198" s="55" t="s">
        <v>320</v>
      </c>
      <c r="E198" s="54">
        <v>3100</v>
      </c>
      <c r="F198" s="55"/>
      <c r="G198" s="94" t="s">
        <v>245</v>
      </c>
      <c r="H198" s="94"/>
      <c r="I198" s="94"/>
      <c r="J198" s="52">
        <v>450</v>
      </c>
      <c r="K198" s="52"/>
    </row>
  </sheetData>
  <mergeCells count="109">
    <mergeCell ref="G133:I133"/>
    <mergeCell ref="D153:E153"/>
    <mergeCell ref="H155:I155"/>
    <mergeCell ref="H156:I156"/>
    <mergeCell ref="H157:I157"/>
    <mergeCell ref="G69:I69"/>
    <mergeCell ref="B74:J74"/>
    <mergeCell ref="G75:I75"/>
    <mergeCell ref="G68:I68"/>
    <mergeCell ref="G35:I35"/>
    <mergeCell ref="G38:I38"/>
    <mergeCell ref="G33:I33"/>
    <mergeCell ref="G34:I34"/>
    <mergeCell ref="G36:I36"/>
    <mergeCell ref="G37:I37"/>
    <mergeCell ref="G39:I39"/>
    <mergeCell ref="H51:I51"/>
    <mergeCell ref="D47:E47"/>
    <mergeCell ref="H49:I49"/>
    <mergeCell ref="H50:I50"/>
    <mergeCell ref="G71:I71"/>
    <mergeCell ref="B65:J65"/>
    <mergeCell ref="G66:I66"/>
    <mergeCell ref="G67:I67"/>
    <mergeCell ref="G131:I131"/>
    <mergeCell ref="G132:I132"/>
    <mergeCell ref="E112:G112"/>
    <mergeCell ref="B117:J117"/>
    <mergeCell ref="G70:I70"/>
    <mergeCell ref="E88:G88"/>
    <mergeCell ref="E89:G89"/>
    <mergeCell ref="E90:G90"/>
    <mergeCell ref="E91:G91"/>
    <mergeCell ref="G121:I121"/>
    <mergeCell ref="G122:I122"/>
    <mergeCell ref="G127:I127"/>
    <mergeCell ref="G128:I128"/>
    <mergeCell ref="G129:I129"/>
    <mergeCell ref="G130:I130"/>
    <mergeCell ref="B126:J126"/>
    <mergeCell ref="E111:G111"/>
    <mergeCell ref="G120:I120"/>
    <mergeCell ref="G118:I118"/>
    <mergeCell ref="G119:I119"/>
    <mergeCell ref="G123:I123"/>
    <mergeCell ref="G197:I197"/>
    <mergeCell ref="G198:I198"/>
    <mergeCell ref="G190:I190"/>
    <mergeCell ref="G191:I191"/>
    <mergeCell ref="G192:I192"/>
    <mergeCell ref="B195:J195"/>
    <mergeCell ref="G196:I196"/>
    <mergeCell ref="G183:I183"/>
    <mergeCell ref="G184:I184"/>
    <mergeCell ref="G185:I185"/>
    <mergeCell ref="B188:J188"/>
    <mergeCell ref="G189:I189"/>
    <mergeCell ref="G176:I176"/>
    <mergeCell ref="G177:I177"/>
    <mergeCell ref="G178:I178"/>
    <mergeCell ref="G179:I179"/>
    <mergeCell ref="B182:J182"/>
    <mergeCell ref="G167:I167"/>
    <mergeCell ref="G168:I168"/>
    <mergeCell ref="G169:I169"/>
    <mergeCell ref="G170:I170"/>
    <mergeCell ref="B175:J175"/>
    <mergeCell ref="B166:J166"/>
    <mergeCell ref="E139:G139"/>
    <mergeCell ref="E140:G140"/>
    <mergeCell ref="E141:G141"/>
    <mergeCell ref="E142:G142"/>
    <mergeCell ref="E143:G143"/>
    <mergeCell ref="B136:H136"/>
    <mergeCell ref="E137:G137"/>
    <mergeCell ref="E138:G138"/>
    <mergeCell ref="E106:G106"/>
    <mergeCell ref="E107:G107"/>
    <mergeCell ref="E108:G108"/>
    <mergeCell ref="E109:G109"/>
    <mergeCell ref="E110:G110"/>
    <mergeCell ref="G99:I99"/>
    <mergeCell ref="G100:I100"/>
    <mergeCell ref="G101:I101"/>
    <mergeCell ref="B104:H104"/>
    <mergeCell ref="E105:G105"/>
    <mergeCell ref="B98:J98"/>
    <mergeCell ref="G81:I81"/>
    <mergeCell ref="B84:H84"/>
    <mergeCell ref="E85:G85"/>
    <mergeCell ref="E86:G86"/>
    <mergeCell ref="E87:G87"/>
    <mergeCell ref="G76:I76"/>
    <mergeCell ref="G77:I77"/>
    <mergeCell ref="G78:I78"/>
    <mergeCell ref="G79:I79"/>
    <mergeCell ref="G80:I80"/>
    <mergeCell ref="G26:I26"/>
    <mergeCell ref="G27:I27"/>
    <mergeCell ref="G28:I28"/>
    <mergeCell ref="G29:I29"/>
    <mergeCell ref="B32:J32"/>
    <mergeCell ref="H9:I9"/>
    <mergeCell ref="H10:I10"/>
    <mergeCell ref="B23:J23"/>
    <mergeCell ref="D6:E6"/>
    <mergeCell ref="H8:I8"/>
    <mergeCell ref="G24:I24"/>
    <mergeCell ref="G25:I25"/>
  </mergeCells>
  <pageMargins left="0.39370078740157483" right="0.39370078740157483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20EF5-9C58-4829-AAE7-023F7225A72E}">
  <dimension ref="A1:M164"/>
  <sheetViews>
    <sheetView showGridLines="0" topLeftCell="A149" workbookViewId="0">
      <selection activeCell="A129" sqref="A129:XFD129"/>
    </sheetView>
  </sheetViews>
  <sheetFormatPr defaultRowHeight="15" x14ac:dyDescent="0.25"/>
  <cols>
    <col min="1" max="1" width="2.88671875" style="13" customWidth="1"/>
    <col min="2" max="2" width="13.5546875" style="13" customWidth="1"/>
    <col min="3" max="4" width="12.6640625" style="13" customWidth="1"/>
    <col min="5" max="5" width="17.44140625" style="13" customWidth="1"/>
    <col min="6" max="6" width="13" style="13" customWidth="1"/>
    <col min="7" max="7" width="11.44140625" style="13" customWidth="1"/>
    <col min="8" max="8" width="11" style="13" customWidth="1"/>
    <col min="9" max="9" width="12.44140625" style="13" customWidth="1"/>
    <col min="10" max="10" width="12.5546875" style="13" customWidth="1"/>
    <col min="11" max="11" width="13" style="13" customWidth="1"/>
    <col min="12" max="12" width="10.77734375" style="13" customWidth="1"/>
    <col min="13" max="13" width="2.44140625" style="13" customWidth="1"/>
    <col min="14" max="16384" width="8.88671875" style="13"/>
  </cols>
  <sheetData>
    <row r="1" spans="1:11" ht="15.6" x14ac:dyDescent="0.25">
      <c r="B1" s="1" t="s">
        <v>159</v>
      </c>
    </row>
    <row r="2" spans="1:11" x14ac:dyDescent="0.25">
      <c r="A2" s="13" t="s">
        <v>17</v>
      </c>
      <c r="B2" s="2" t="s">
        <v>160</v>
      </c>
    </row>
    <row r="3" spans="1:11" ht="15.6" x14ac:dyDescent="0.25">
      <c r="B3" s="87" t="s">
        <v>302</v>
      </c>
      <c r="C3" s="88"/>
      <c r="D3" s="88"/>
      <c r="E3" s="88"/>
      <c r="F3" s="88"/>
      <c r="G3" s="88"/>
      <c r="H3" s="88"/>
      <c r="I3" s="88"/>
      <c r="J3" s="88"/>
      <c r="K3" s="7" t="s">
        <v>303</v>
      </c>
    </row>
    <row r="4" spans="1:11" ht="30" x14ac:dyDescent="0.25">
      <c r="B4" s="74" t="s">
        <v>14</v>
      </c>
      <c r="C4" s="74" t="s">
        <v>0</v>
      </c>
      <c r="D4" s="20" t="s">
        <v>22</v>
      </c>
      <c r="E4" s="74" t="s">
        <v>304</v>
      </c>
      <c r="F4" s="74" t="s">
        <v>23</v>
      </c>
      <c r="G4" s="89" t="s">
        <v>7</v>
      </c>
      <c r="H4" s="90"/>
      <c r="I4" s="91"/>
      <c r="J4" s="75" t="s">
        <v>15</v>
      </c>
      <c r="K4" s="76" t="s">
        <v>16</v>
      </c>
    </row>
    <row r="5" spans="1:11" ht="18" customHeight="1" x14ac:dyDescent="0.25">
      <c r="B5" s="53">
        <v>44811</v>
      </c>
      <c r="C5" s="54">
        <v>90</v>
      </c>
      <c r="D5" s="55" t="s">
        <v>321</v>
      </c>
      <c r="E5" s="54">
        <v>3000</v>
      </c>
      <c r="F5" s="55">
        <v>30011</v>
      </c>
      <c r="G5" s="94" t="s">
        <v>247</v>
      </c>
      <c r="H5" s="94"/>
      <c r="I5" s="94"/>
      <c r="J5" s="52">
        <v>850</v>
      </c>
      <c r="K5" s="52"/>
    </row>
    <row r="6" spans="1:11" ht="18" customHeight="1" x14ac:dyDescent="0.25">
      <c r="B6" s="53">
        <v>44811</v>
      </c>
      <c r="C6" s="54">
        <v>90</v>
      </c>
      <c r="D6" s="55" t="s">
        <v>321</v>
      </c>
      <c r="E6" s="54">
        <v>3000</v>
      </c>
      <c r="F6" s="55">
        <v>30033</v>
      </c>
      <c r="G6" s="84" t="s">
        <v>247</v>
      </c>
      <c r="H6" s="85"/>
      <c r="I6" s="86"/>
      <c r="J6" s="52">
        <v>750</v>
      </c>
      <c r="K6" s="52"/>
    </row>
    <row r="7" spans="1:11" ht="18" customHeight="1" x14ac:dyDescent="0.25">
      <c r="B7" s="53">
        <v>44811</v>
      </c>
      <c r="C7" s="54">
        <v>90</v>
      </c>
      <c r="D7" s="55" t="s">
        <v>321</v>
      </c>
      <c r="E7" s="54">
        <v>1300</v>
      </c>
      <c r="F7" s="55"/>
      <c r="G7" s="84" t="s">
        <v>248</v>
      </c>
      <c r="H7" s="85"/>
      <c r="I7" s="86"/>
      <c r="J7" s="52"/>
      <c r="K7" s="52">
        <v>850</v>
      </c>
    </row>
    <row r="8" spans="1:11" ht="18" customHeight="1" x14ac:dyDescent="0.25">
      <c r="B8" s="53">
        <v>44811</v>
      </c>
      <c r="C8" s="54">
        <v>90</v>
      </c>
      <c r="D8" s="55" t="s">
        <v>321</v>
      </c>
      <c r="E8" s="54">
        <v>1300</v>
      </c>
      <c r="F8" s="55"/>
      <c r="G8" s="94" t="s">
        <v>249</v>
      </c>
      <c r="H8" s="94"/>
      <c r="I8" s="94"/>
      <c r="J8" s="52"/>
      <c r="K8" s="52">
        <v>750</v>
      </c>
    </row>
    <row r="10" spans="1:11" x14ac:dyDescent="0.25">
      <c r="A10" s="13" t="s">
        <v>21</v>
      </c>
      <c r="B10" s="2" t="s">
        <v>322</v>
      </c>
    </row>
    <row r="11" spans="1:11" ht="10.95" customHeigh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5.6" x14ac:dyDescent="0.25">
      <c r="A12" s="3"/>
      <c r="B12" s="5" t="s">
        <v>126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0.95" customHeight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8" customHeight="1" x14ac:dyDescent="0.25">
      <c r="A14" s="3"/>
      <c r="B14" s="25" t="s">
        <v>6</v>
      </c>
      <c r="C14" s="43">
        <v>14016</v>
      </c>
      <c r="D14" s="93" t="s">
        <v>250</v>
      </c>
      <c r="E14" s="93"/>
      <c r="F14" s="3"/>
      <c r="G14" s="3"/>
      <c r="H14" s="3"/>
      <c r="I14" s="3"/>
      <c r="J14" s="3"/>
      <c r="K14" s="3"/>
    </row>
    <row r="15" spans="1:11" ht="10.95" customHeigh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8" customHeight="1" x14ac:dyDescent="0.25">
      <c r="A16" s="3"/>
      <c r="B16" s="25" t="s">
        <v>0</v>
      </c>
      <c r="C16" s="26">
        <v>50</v>
      </c>
      <c r="D16" s="4"/>
      <c r="E16" s="25" t="s">
        <v>9</v>
      </c>
      <c r="F16" s="26" t="s">
        <v>323</v>
      </c>
      <c r="G16" s="27"/>
      <c r="H16" s="92" t="s">
        <v>10</v>
      </c>
      <c r="I16" s="92"/>
      <c r="J16" s="26" t="s">
        <v>324</v>
      </c>
      <c r="K16" s="3"/>
    </row>
    <row r="17" spans="1:11" ht="18" customHeight="1" x14ac:dyDescent="0.25">
      <c r="A17" s="3"/>
      <c r="B17" s="25" t="s">
        <v>7</v>
      </c>
      <c r="C17" s="44" t="s">
        <v>325</v>
      </c>
      <c r="D17" s="4"/>
      <c r="E17" s="25" t="s">
        <v>24</v>
      </c>
      <c r="F17" s="46" t="s">
        <v>203</v>
      </c>
      <c r="G17" s="4"/>
      <c r="H17" s="92" t="s">
        <v>1</v>
      </c>
      <c r="I17" s="92"/>
      <c r="J17" s="45">
        <v>44814</v>
      </c>
      <c r="K17" s="3"/>
    </row>
    <row r="18" spans="1:11" ht="18" customHeight="1" x14ac:dyDescent="0.25">
      <c r="A18" s="3"/>
      <c r="B18" s="25" t="s">
        <v>8</v>
      </c>
      <c r="C18" s="45">
        <v>44844</v>
      </c>
      <c r="D18" s="28"/>
      <c r="E18" s="25" t="s">
        <v>5</v>
      </c>
      <c r="F18" s="47">
        <v>36958</v>
      </c>
      <c r="G18" s="29"/>
      <c r="H18" s="92" t="s">
        <v>11</v>
      </c>
      <c r="I18" s="92"/>
      <c r="J18" s="48">
        <f>I23+I24+J23+J24</f>
        <v>1936</v>
      </c>
      <c r="K18" s="3" t="s">
        <v>12</v>
      </c>
    </row>
    <row r="19" spans="1:11" ht="10.95" customHeight="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5.6" x14ac:dyDescent="0.25">
      <c r="A20" s="3"/>
      <c r="B20" s="30" t="s">
        <v>13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10.9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30" x14ac:dyDescent="0.25">
      <c r="A22" s="4"/>
      <c r="B22" s="19" t="s">
        <v>129</v>
      </c>
      <c r="C22" s="19" t="s">
        <v>2</v>
      </c>
      <c r="D22" s="19" t="s">
        <v>130</v>
      </c>
      <c r="E22" s="19" t="s">
        <v>131</v>
      </c>
      <c r="F22" s="19" t="s">
        <v>3</v>
      </c>
      <c r="G22" s="19" t="s">
        <v>20</v>
      </c>
      <c r="H22" s="19" t="s">
        <v>301</v>
      </c>
      <c r="I22" s="19" t="s">
        <v>11</v>
      </c>
      <c r="J22" s="19" t="s">
        <v>4</v>
      </c>
      <c r="K22" s="4"/>
    </row>
    <row r="23" spans="1:11" ht="18" customHeight="1" x14ac:dyDescent="0.25">
      <c r="A23" s="3"/>
      <c r="B23" s="49">
        <v>30011</v>
      </c>
      <c r="C23" s="49">
        <v>1300</v>
      </c>
      <c r="D23" s="49">
        <v>10</v>
      </c>
      <c r="E23" s="50">
        <v>85</v>
      </c>
      <c r="F23" s="49">
        <v>1</v>
      </c>
      <c r="G23" s="51">
        <v>0.21</v>
      </c>
      <c r="H23" s="51" t="s">
        <v>204</v>
      </c>
      <c r="I23" s="50">
        <f>D23*E23</f>
        <v>850</v>
      </c>
      <c r="J23" s="50">
        <f>I23*G23</f>
        <v>178.5</v>
      </c>
      <c r="K23" s="3"/>
    </row>
    <row r="24" spans="1:11" ht="18" customHeight="1" x14ac:dyDescent="0.25">
      <c r="A24" s="3"/>
      <c r="B24" s="49">
        <v>30033</v>
      </c>
      <c r="C24" s="49">
        <v>1300</v>
      </c>
      <c r="D24" s="49">
        <v>10</v>
      </c>
      <c r="E24" s="50">
        <v>75</v>
      </c>
      <c r="F24" s="49">
        <v>1</v>
      </c>
      <c r="G24" s="51">
        <v>0.21</v>
      </c>
      <c r="H24" s="51" t="s">
        <v>204</v>
      </c>
      <c r="I24" s="50">
        <f>D24*E24</f>
        <v>750</v>
      </c>
      <c r="J24" s="50">
        <f>I24*G24</f>
        <v>157.5</v>
      </c>
      <c r="K24" s="3"/>
    </row>
    <row r="25" spans="1:11" ht="10.95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7" spans="1:11" x14ac:dyDescent="0.25">
      <c r="A27" s="13" t="s">
        <v>18</v>
      </c>
      <c r="B27" s="2" t="s">
        <v>161</v>
      </c>
    </row>
    <row r="28" spans="1:11" ht="15.6" x14ac:dyDescent="0.25">
      <c r="B28" s="87" t="s">
        <v>302</v>
      </c>
      <c r="C28" s="88"/>
      <c r="D28" s="88"/>
      <c r="E28" s="88"/>
      <c r="F28" s="88"/>
      <c r="G28" s="88"/>
      <c r="H28" s="88"/>
      <c r="I28" s="88"/>
      <c r="J28" s="88"/>
      <c r="K28" s="7" t="s">
        <v>303</v>
      </c>
    </row>
    <row r="29" spans="1:11" ht="30" x14ac:dyDescent="0.25">
      <c r="B29" s="74" t="s">
        <v>14</v>
      </c>
      <c r="C29" s="74" t="s">
        <v>0</v>
      </c>
      <c r="D29" s="20" t="s">
        <v>22</v>
      </c>
      <c r="E29" s="74" t="s">
        <v>304</v>
      </c>
      <c r="F29" s="74" t="s">
        <v>23</v>
      </c>
      <c r="G29" s="89" t="s">
        <v>7</v>
      </c>
      <c r="H29" s="90"/>
      <c r="I29" s="91"/>
      <c r="J29" s="75" t="s">
        <v>15</v>
      </c>
      <c r="K29" s="76" t="s">
        <v>16</v>
      </c>
    </row>
    <row r="30" spans="1:11" ht="18" customHeight="1" x14ac:dyDescent="0.25">
      <c r="B30" s="53">
        <v>44814</v>
      </c>
      <c r="C30" s="54">
        <v>50</v>
      </c>
      <c r="D30" s="55" t="s">
        <v>324</v>
      </c>
      <c r="E30" s="54">
        <v>1300</v>
      </c>
      <c r="F30" s="55"/>
      <c r="G30" s="84" t="s">
        <v>248</v>
      </c>
      <c r="H30" s="85"/>
      <c r="I30" s="86"/>
      <c r="J30" s="52">
        <v>850</v>
      </c>
      <c r="K30" s="52"/>
    </row>
    <row r="31" spans="1:11" ht="18" customHeight="1" x14ac:dyDescent="0.25">
      <c r="B31" s="53">
        <v>44814</v>
      </c>
      <c r="C31" s="54">
        <v>50</v>
      </c>
      <c r="D31" s="55" t="s">
        <v>324</v>
      </c>
      <c r="E31" s="54">
        <v>1300</v>
      </c>
      <c r="F31" s="55"/>
      <c r="G31" s="94" t="s">
        <v>249</v>
      </c>
      <c r="H31" s="94"/>
      <c r="I31" s="94"/>
      <c r="J31" s="52">
        <v>750</v>
      </c>
      <c r="K31" s="52"/>
    </row>
    <row r="32" spans="1:11" ht="18" customHeight="1" x14ac:dyDescent="0.25">
      <c r="B32" s="53">
        <v>44814</v>
      </c>
      <c r="C32" s="54">
        <v>50</v>
      </c>
      <c r="D32" s="55" t="s">
        <v>324</v>
      </c>
      <c r="E32" s="54">
        <v>1600</v>
      </c>
      <c r="F32" s="55"/>
      <c r="G32" s="84" t="s">
        <v>250</v>
      </c>
      <c r="H32" s="85"/>
      <c r="I32" s="86"/>
      <c r="J32" s="52">
        <v>336</v>
      </c>
      <c r="K32" s="52"/>
    </row>
    <row r="33" spans="1:11" ht="18" customHeight="1" x14ac:dyDescent="0.25">
      <c r="B33" s="53">
        <v>44814</v>
      </c>
      <c r="C33" s="54">
        <v>50</v>
      </c>
      <c r="D33" s="55" t="s">
        <v>324</v>
      </c>
      <c r="E33" s="54">
        <v>1400</v>
      </c>
      <c r="F33" s="55">
        <v>14016</v>
      </c>
      <c r="G33" s="103">
        <v>36958</v>
      </c>
      <c r="H33" s="103"/>
      <c r="I33" s="103"/>
      <c r="J33" s="52"/>
      <c r="K33" s="52">
        <v>1936</v>
      </c>
    </row>
    <row r="36" spans="1:11" ht="15.6" x14ac:dyDescent="0.25">
      <c r="B36" s="1" t="s">
        <v>162</v>
      </c>
    </row>
    <row r="37" spans="1:11" x14ac:dyDescent="0.25">
      <c r="A37" s="13" t="s">
        <v>17</v>
      </c>
      <c r="B37" s="2" t="s">
        <v>163</v>
      </c>
    </row>
    <row r="38" spans="1:11" ht="15.6" x14ac:dyDescent="0.25">
      <c r="B38" s="87" t="s">
        <v>302</v>
      </c>
      <c r="C38" s="88"/>
      <c r="D38" s="88"/>
      <c r="E38" s="88"/>
      <c r="F38" s="88"/>
      <c r="G38" s="88"/>
      <c r="H38" s="88"/>
      <c r="I38" s="88"/>
      <c r="J38" s="88"/>
      <c r="K38" s="7" t="s">
        <v>303</v>
      </c>
    </row>
    <row r="39" spans="1:11" ht="30" x14ac:dyDescent="0.25">
      <c r="B39" s="74" t="s">
        <v>14</v>
      </c>
      <c r="C39" s="74" t="s">
        <v>0</v>
      </c>
      <c r="D39" s="20" t="s">
        <v>22</v>
      </c>
      <c r="E39" s="74" t="s">
        <v>304</v>
      </c>
      <c r="F39" s="74" t="s">
        <v>23</v>
      </c>
      <c r="G39" s="89" t="s">
        <v>7</v>
      </c>
      <c r="H39" s="90"/>
      <c r="I39" s="91"/>
      <c r="J39" s="75" t="s">
        <v>15</v>
      </c>
      <c r="K39" s="76" t="s">
        <v>16</v>
      </c>
    </row>
    <row r="40" spans="1:11" ht="18" customHeight="1" x14ac:dyDescent="0.25">
      <c r="B40" s="53">
        <v>44821</v>
      </c>
      <c r="C40" s="54">
        <v>90</v>
      </c>
      <c r="D40" s="55" t="s">
        <v>256</v>
      </c>
      <c r="E40" s="54">
        <v>3000</v>
      </c>
      <c r="F40" s="55">
        <v>30011</v>
      </c>
      <c r="G40" s="94" t="s">
        <v>251</v>
      </c>
      <c r="H40" s="94"/>
      <c r="I40" s="94"/>
      <c r="J40" s="52">
        <v>1020</v>
      </c>
      <c r="K40" s="52"/>
    </row>
    <row r="41" spans="1:11" ht="18" customHeight="1" x14ac:dyDescent="0.25">
      <c r="B41" s="53">
        <v>44821</v>
      </c>
      <c r="C41" s="54">
        <v>90</v>
      </c>
      <c r="D41" s="55" t="s">
        <v>256</v>
      </c>
      <c r="E41" s="54">
        <v>3000</v>
      </c>
      <c r="F41" s="55">
        <v>30033</v>
      </c>
      <c r="G41" s="84" t="s">
        <v>252</v>
      </c>
      <c r="H41" s="85"/>
      <c r="I41" s="86"/>
      <c r="J41" s="52">
        <v>825</v>
      </c>
      <c r="K41" s="52"/>
    </row>
    <row r="42" spans="1:11" ht="18" customHeight="1" x14ac:dyDescent="0.25">
      <c r="B42" s="53">
        <v>44821</v>
      </c>
      <c r="C42" s="54">
        <v>90</v>
      </c>
      <c r="D42" s="55" t="s">
        <v>256</v>
      </c>
      <c r="E42" s="54">
        <v>1300</v>
      </c>
      <c r="F42" s="55"/>
      <c r="G42" s="84" t="s">
        <v>253</v>
      </c>
      <c r="H42" s="85"/>
      <c r="I42" s="86"/>
      <c r="J42" s="52"/>
      <c r="K42" s="52">
        <v>1020</v>
      </c>
    </row>
    <row r="43" spans="1:11" ht="18" customHeight="1" x14ac:dyDescent="0.25">
      <c r="B43" s="53">
        <v>44821</v>
      </c>
      <c r="C43" s="54">
        <v>90</v>
      </c>
      <c r="D43" s="55" t="s">
        <v>256</v>
      </c>
      <c r="E43" s="54">
        <v>1300</v>
      </c>
      <c r="F43" s="55"/>
      <c r="G43" s="94" t="s">
        <v>254</v>
      </c>
      <c r="H43" s="94"/>
      <c r="I43" s="94"/>
      <c r="J43" s="52"/>
      <c r="K43" s="52">
        <v>825</v>
      </c>
    </row>
    <row r="45" spans="1:11" x14ac:dyDescent="0.25">
      <c r="A45" s="13" t="s">
        <v>21</v>
      </c>
      <c r="B45" s="2" t="s">
        <v>161</v>
      </c>
    </row>
    <row r="46" spans="1:11" ht="15.6" x14ac:dyDescent="0.25">
      <c r="B46" s="87" t="s">
        <v>302</v>
      </c>
      <c r="C46" s="88"/>
      <c r="D46" s="88"/>
      <c r="E46" s="88"/>
      <c r="F46" s="88"/>
      <c r="G46" s="88"/>
      <c r="H46" s="88"/>
      <c r="I46" s="88"/>
      <c r="J46" s="88"/>
      <c r="K46" s="7" t="s">
        <v>303</v>
      </c>
    </row>
    <row r="47" spans="1:11" ht="30" x14ac:dyDescent="0.25">
      <c r="B47" s="74" t="s">
        <v>14</v>
      </c>
      <c r="C47" s="74" t="s">
        <v>0</v>
      </c>
      <c r="D47" s="20" t="s">
        <v>22</v>
      </c>
      <c r="E47" s="74" t="s">
        <v>304</v>
      </c>
      <c r="F47" s="74" t="s">
        <v>23</v>
      </c>
      <c r="G47" s="89" t="s">
        <v>7</v>
      </c>
      <c r="H47" s="90"/>
      <c r="I47" s="91"/>
      <c r="J47" s="75" t="s">
        <v>15</v>
      </c>
      <c r="K47" s="76" t="s">
        <v>16</v>
      </c>
    </row>
    <row r="48" spans="1:11" ht="18" customHeight="1" x14ac:dyDescent="0.25">
      <c r="B48" s="53">
        <v>44824</v>
      </c>
      <c r="C48" s="54">
        <v>50</v>
      </c>
      <c r="D48" s="55" t="s">
        <v>257</v>
      </c>
      <c r="E48" s="54">
        <v>1300</v>
      </c>
      <c r="F48" s="55"/>
      <c r="G48" s="84" t="s">
        <v>253</v>
      </c>
      <c r="H48" s="85"/>
      <c r="I48" s="86"/>
      <c r="J48" s="52">
        <v>1020</v>
      </c>
      <c r="K48" s="52"/>
    </row>
    <row r="49" spans="1:11" ht="18" customHeight="1" x14ac:dyDescent="0.25">
      <c r="B49" s="53">
        <v>44824</v>
      </c>
      <c r="C49" s="54">
        <v>50</v>
      </c>
      <c r="D49" s="55" t="s">
        <v>257</v>
      </c>
      <c r="E49" s="54">
        <v>1300</v>
      </c>
      <c r="F49" s="55"/>
      <c r="G49" s="94" t="s">
        <v>255</v>
      </c>
      <c r="H49" s="94"/>
      <c r="I49" s="94"/>
      <c r="J49" s="52">
        <v>900</v>
      </c>
      <c r="K49" s="52"/>
    </row>
    <row r="50" spans="1:11" ht="18" customHeight="1" x14ac:dyDescent="0.25">
      <c r="B50" s="53">
        <v>44824</v>
      </c>
      <c r="C50" s="54">
        <v>50</v>
      </c>
      <c r="D50" s="55" t="s">
        <v>257</v>
      </c>
      <c r="E50" s="54">
        <v>1600</v>
      </c>
      <c r="F50" s="55"/>
      <c r="G50" s="84" t="s">
        <v>250</v>
      </c>
      <c r="H50" s="85"/>
      <c r="I50" s="86"/>
      <c r="J50" s="52">
        <v>403.2</v>
      </c>
      <c r="K50" s="52"/>
    </row>
    <row r="51" spans="1:11" ht="18" customHeight="1" x14ac:dyDescent="0.25">
      <c r="B51" s="53">
        <v>44824</v>
      </c>
      <c r="C51" s="54">
        <v>50</v>
      </c>
      <c r="D51" s="55" t="s">
        <v>257</v>
      </c>
      <c r="E51" s="54">
        <v>1400</v>
      </c>
      <c r="F51" s="55">
        <v>14016</v>
      </c>
      <c r="G51" s="103">
        <v>36961</v>
      </c>
      <c r="H51" s="103"/>
      <c r="I51" s="103"/>
      <c r="J51" s="52"/>
      <c r="K51" s="52">
        <v>2323.1999999999998</v>
      </c>
    </row>
    <row r="53" spans="1:11" x14ac:dyDescent="0.25">
      <c r="A53" s="13" t="s">
        <v>18</v>
      </c>
      <c r="B53" s="2" t="s">
        <v>164</v>
      </c>
    </row>
    <row r="54" spans="1:11" x14ac:dyDescent="0.25">
      <c r="B54" s="95" t="s">
        <v>165</v>
      </c>
      <c r="C54" s="96"/>
      <c r="D54" s="96"/>
      <c r="E54" s="96"/>
      <c r="F54" s="96"/>
      <c r="G54" s="96"/>
      <c r="H54" s="96"/>
      <c r="I54" s="6" t="s">
        <v>146</v>
      </c>
    </row>
    <row r="55" spans="1:11" ht="31.2" x14ac:dyDescent="0.25">
      <c r="B55" s="22" t="s">
        <v>14</v>
      </c>
      <c r="C55" s="79" t="s">
        <v>0</v>
      </c>
      <c r="D55" s="23" t="s">
        <v>22</v>
      </c>
      <c r="E55" s="97" t="s">
        <v>7</v>
      </c>
      <c r="F55" s="98"/>
      <c r="G55" s="99"/>
      <c r="H55" s="22" t="s">
        <v>15</v>
      </c>
      <c r="I55" s="22" t="s">
        <v>16</v>
      </c>
    </row>
    <row r="56" spans="1:11" ht="18" customHeight="1" x14ac:dyDescent="0.25">
      <c r="B56" s="53">
        <v>44821</v>
      </c>
      <c r="C56" s="54">
        <v>90</v>
      </c>
      <c r="D56" s="55" t="s">
        <v>256</v>
      </c>
      <c r="E56" s="84" t="s">
        <v>253</v>
      </c>
      <c r="F56" s="85"/>
      <c r="G56" s="86"/>
      <c r="H56" s="52"/>
      <c r="I56" s="52">
        <v>1020</v>
      </c>
    </row>
    <row r="57" spans="1:11" ht="18" customHeight="1" x14ac:dyDescent="0.25">
      <c r="B57" s="53">
        <v>44821</v>
      </c>
      <c r="C57" s="54">
        <v>90</v>
      </c>
      <c r="D57" s="55" t="s">
        <v>256</v>
      </c>
      <c r="E57" s="94" t="s">
        <v>254</v>
      </c>
      <c r="F57" s="94"/>
      <c r="G57" s="94"/>
      <c r="H57" s="52"/>
      <c r="I57" s="52">
        <v>825</v>
      </c>
    </row>
    <row r="58" spans="1:11" ht="18" customHeight="1" x14ac:dyDescent="0.25">
      <c r="B58" s="53">
        <v>44824</v>
      </c>
      <c r="C58" s="54">
        <v>50</v>
      </c>
      <c r="D58" s="55" t="s">
        <v>257</v>
      </c>
      <c r="E58" s="84" t="s">
        <v>253</v>
      </c>
      <c r="F58" s="85"/>
      <c r="G58" s="86"/>
      <c r="H58" s="52">
        <v>1020</v>
      </c>
      <c r="I58" s="56"/>
    </row>
    <row r="59" spans="1:11" ht="18" customHeight="1" x14ac:dyDescent="0.25">
      <c r="B59" s="53">
        <v>44824</v>
      </c>
      <c r="C59" s="54">
        <v>50</v>
      </c>
      <c r="D59" s="55" t="s">
        <v>257</v>
      </c>
      <c r="E59" s="94" t="s">
        <v>255</v>
      </c>
      <c r="F59" s="94"/>
      <c r="G59" s="94"/>
      <c r="H59" s="52">
        <v>900</v>
      </c>
      <c r="I59" s="57"/>
    </row>
    <row r="60" spans="1:11" ht="18" customHeight="1" x14ac:dyDescent="0.25">
      <c r="B60" s="31"/>
      <c r="C60" s="32"/>
      <c r="D60" s="32"/>
      <c r="E60" s="33"/>
      <c r="F60" s="33"/>
      <c r="G60" s="33"/>
      <c r="H60" s="34"/>
      <c r="I60" s="80"/>
    </row>
    <row r="61" spans="1:11" x14ac:dyDescent="0.25">
      <c r="A61" s="13" t="s">
        <v>19</v>
      </c>
      <c r="B61" s="2" t="s">
        <v>147</v>
      </c>
    </row>
    <row r="62" spans="1:11" x14ac:dyDescent="0.25">
      <c r="B62" s="2" t="s">
        <v>258</v>
      </c>
    </row>
    <row r="63" spans="1:11" x14ac:dyDescent="0.25">
      <c r="B63" s="2" t="s">
        <v>259</v>
      </c>
    </row>
    <row r="65" spans="1:11" x14ac:dyDescent="0.25">
      <c r="A65" s="13" t="s">
        <v>136</v>
      </c>
      <c r="B65" s="2" t="s">
        <v>326</v>
      </c>
    </row>
    <row r="66" spans="1:11" ht="10.95" customHeight="1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5.6" x14ac:dyDescent="0.25">
      <c r="A67" s="3"/>
      <c r="B67" s="5" t="s">
        <v>126</v>
      </c>
      <c r="C67" s="3"/>
      <c r="D67" s="3"/>
      <c r="E67" s="3"/>
      <c r="F67" s="3"/>
      <c r="G67" s="3"/>
      <c r="H67" s="3"/>
      <c r="I67" s="3"/>
      <c r="J67" s="3"/>
      <c r="K67" s="3"/>
    </row>
    <row r="68" spans="1:11" ht="10.95" customHeight="1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8" customHeight="1" x14ac:dyDescent="0.25">
      <c r="A69" s="3"/>
      <c r="B69" s="25" t="s">
        <v>6</v>
      </c>
      <c r="C69" s="43">
        <v>14016</v>
      </c>
      <c r="D69" s="93" t="s">
        <v>250</v>
      </c>
      <c r="E69" s="93"/>
      <c r="F69" s="3"/>
      <c r="G69" s="3"/>
      <c r="H69" s="3"/>
      <c r="I69" s="3"/>
      <c r="J69" s="3"/>
      <c r="K69" s="3"/>
    </row>
    <row r="70" spans="1:11" ht="10.95" customHeight="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8" customHeight="1" x14ac:dyDescent="0.25">
      <c r="A71" s="3"/>
      <c r="B71" s="25" t="s">
        <v>0</v>
      </c>
      <c r="C71" s="26">
        <v>50</v>
      </c>
      <c r="D71" s="4"/>
      <c r="E71" s="25" t="s">
        <v>9</v>
      </c>
      <c r="F71" s="26" t="s">
        <v>323</v>
      </c>
      <c r="G71" s="27"/>
      <c r="H71" s="92" t="s">
        <v>10</v>
      </c>
      <c r="I71" s="92"/>
      <c r="J71" s="26" t="s">
        <v>166</v>
      </c>
      <c r="K71" s="3"/>
    </row>
    <row r="72" spans="1:11" ht="18" customHeight="1" x14ac:dyDescent="0.25">
      <c r="A72" s="3"/>
      <c r="B72" s="25" t="s">
        <v>7</v>
      </c>
      <c r="C72" s="44" t="s">
        <v>327</v>
      </c>
      <c r="D72" s="4"/>
      <c r="E72" s="25" t="s">
        <v>24</v>
      </c>
      <c r="F72" s="46" t="s">
        <v>203</v>
      </c>
      <c r="G72" s="4"/>
      <c r="H72" s="92" t="s">
        <v>1</v>
      </c>
      <c r="I72" s="92"/>
      <c r="J72" s="45">
        <v>44826</v>
      </c>
      <c r="K72" s="3"/>
    </row>
    <row r="73" spans="1:11" ht="18" customHeight="1" x14ac:dyDescent="0.25">
      <c r="A73" s="3"/>
      <c r="B73" s="25" t="s">
        <v>8</v>
      </c>
      <c r="C73" s="45">
        <v>44856</v>
      </c>
      <c r="D73" s="28"/>
      <c r="E73" s="25" t="s">
        <v>5</v>
      </c>
      <c r="F73" s="47">
        <v>36965</v>
      </c>
      <c r="G73" s="29"/>
      <c r="H73" s="92" t="s">
        <v>11</v>
      </c>
      <c r="I73" s="92"/>
      <c r="J73" s="48">
        <f>I78+J78</f>
        <v>-90.75</v>
      </c>
      <c r="K73" s="3" t="s">
        <v>12</v>
      </c>
    </row>
    <row r="74" spans="1:11" ht="10.95" customHeight="1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5.6" x14ac:dyDescent="0.25">
      <c r="A75" s="3"/>
      <c r="B75" s="30" t="s">
        <v>13</v>
      </c>
      <c r="C75" s="3"/>
      <c r="D75" s="3"/>
      <c r="E75" s="3"/>
      <c r="F75" s="3"/>
      <c r="G75" s="3"/>
      <c r="H75" s="3"/>
      <c r="I75" s="3"/>
      <c r="J75" s="3"/>
      <c r="K75" s="3"/>
    </row>
    <row r="76" spans="1:11" ht="10.95" customHeight="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30" x14ac:dyDescent="0.25">
      <c r="A77" s="4"/>
      <c r="B77" s="19" t="s">
        <v>129</v>
      </c>
      <c r="C77" s="19" t="s">
        <v>2</v>
      </c>
      <c r="D77" s="19" t="s">
        <v>130</v>
      </c>
      <c r="E77" s="19" t="s">
        <v>131</v>
      </c>
      <c r="F77" s="19" t="s">
        <v>3</v>
      </c>
      <c r="G77" s="19" t="s">
        <v>20</v>
      </c>
      <c r="H77" s="19" t="s">
        <v>301</v>
      </c>
      <c r="I77" s="19" t="s">
        <v>11</v>
      </c>
      <c r="J77" s="19" t="s">
        <v>4</v>
      </c>
      <c r="K77" s="4"/>
    </row>
    <row r="78" spans="1:11" ht="18" customHeight="1" x14ac:dyDescent="0.25">
      <c r="A78" s="3"/>
      <c r="B78" s="49">
        <v>30033</v>
      </c>
      <c r="C78" s="49">
        <v>1300</v>
      </c>
      <c r="D78" s="49">
        <v>-1</v>
      </c>
      <c r="E78" s="50">
        <v>75</v>
      </c>
      <c r="F78" s="49">
        <v>1</v>
      </c>
      <c r="G78" s="51">
        <v>0.21</v>
      </c>
      <c r="H78" s="51" t="s">
        <v>204</v>
      </c>
      <c r="I78" s="50">
        <f>D78*E78</f>
        <v>-75</v>
      </c>
      <c r="J78" s="50">
        <f>I78*G78</f>
        <v>-15.75</v>
      </c>
      <c r="K78" s="3"/>
    </row>
    <row r="79" spans="1:11" ht="10.95" customHeight="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1" spans="1:11" x14ac:dyDescent="0.25">
      <c r="A81" s="13" t="s">
        <v>148</v>
      </c>
      <c r="B81" s="2" t="s">
        <v>167</v>
      </c>
    </row>
    <row r="82" spans="1:11" ht="15.6" x14ac:dyDescent="0.25">
      <c r="B82" s="87" t="s">
        <v>302</v>
      </c>
      <c r="C82" s="88"/>
      <c r="D82" s="88"/>
      <c r="E82" s="88"/>
      <c r="F82" s="88"/>
      <c r="G82" s="88"/>
      <c r="H82" s="88"/>
      <c r="I82" s="88"/>
      <c r="J82" s="88"/>
      <c r="K82" s="7" t="s">
        <v>303</v>
      </c>
    </row>
    <row r="83" spans="1:11" ht="30" x14ac:dyDescent="0.25">
      <c r="B83" s="74" t="s">
        <v>14</v>
      </c>
      <c r="C83" s="74" t="s">
        <v>0</v>
      </c>
      <c r="D83" s="20" t="s">
        <v>22</v>
      </c>
      <c r="E83" s="74" t="s">
        <v>304</v>
      </c>
      <c r="F83" s="74" t="s">
        <v>23</v>
      </c>
      <c r="G83" s="89" t="s">
        <v>7</v>
      </c>
      <c r="H83" s="90"/>
      <c r="I83" s="91"/>
      <c r="J83" s="75" t="s">
        <v>15</v>
      </c>
      <c r="K83" s="76" t="s">
        <v>16</v>
      </c>
    </row>
    <row r="84" spans="1:11" ht="18" customHeight="1" x14ac:dyDescent="0.25">
      <c r="B84" s="53">
        <v>44826</v>
      </c>
      <c r="C84" s="54">
        <v>50</v>
      </c>
      <c r="D84" s="55" t="s">
        <v>166</v>
      </c>
      <c r="E84" s="54">
        <v>1300</v>
      </c>
      <c r="F84" s="55"/>
      <c r="G84" s="84" t="s">
        <v>260</v>
      </c>
      <c r="H84" s="85"/>
      <c r="I84" s="86"/>
      <c r="J84" s="52"/>
      <c r="K84" s="52">
        <v>75</v>
      </c>
    </row>
    <row r="85" spans="1:11" ht="18" customHeight="1" x14ac:dyDescent="0.25">
      <c r="B85" s="53">
        <v>44826</v>
      </c>
      <c r="C85" s="54">
        <v>50</v>
      </c>
      <c r="D85" s="55" t="s">
        <v>166</v>
      </c>
      <c r="E85" s="54">
        <v>1600</v>
      </c>
      <c r="F85" s="55"/>
      <c r="G85" s="84" t="s">
        <v>250</v>
      </c>
      <c r="H85" s="85"/>
      <c r="I85" s="86"/>
      <c r="J85" s="52"/>
      <c r="K85" s="52">
        <v>15.75</v>
      </c>
    </row>
    <row r="86" spans="1:11" ht="18" customHeight="1" x14ac:dyDescent="0.25">
      <c r="B86" s="53">
        <v>44826</v>
      </c>
      <c r="C86" s="54">
        <v>50</v>
      </c>
      <c r="D86" s="55" t="s">
        <v>166</v>
      </c>
      <c r="E86" s="54">
        <v>1400</v>
      </c>
      <c r="F86" s="55">
        <v>14016</v>
      </c>
      <c r="G86" s="103">
        <v>36965</v>
      </c>
      <c r="H86" s="103"/>
      <c r="I86" s="103"/>
      <c r="J86" s="52">
        <v>90.75</v>
      </c>
      <c r="K86" s="52"/>
    </row>
    <row r="88" spans="1:11" x14ac:dyDescent="0.25">
      <c r="A88" s="13" t="s">
        <v>150</v>
      </c>
      <c r="B88" s="2" t="s">
        <v>164</v>
      </c>
    </row>
    <row r="89" spans="1:11" x14ac:dyDescent="0.25">
      <c r="B89" s="95" t="s">
        <v>165</v>
      </c>
      <c r="C89" s="96"/>
      <c r="D89" s="96"/>
      <c r="E89" s="96"/>
      <c r="F89" s="96"/>
      <c r="G89" s="96"/>
      <c r="H89" s="96"/>
      <c r="I89" s="6" t="s">
        <v>146</v>
      </c>
    </row>
    <row r="90" spans="1:11" ht="31.2" x14ac:dyDescent="0.25">
      <c r="B90" s="22" t="s">
        <v>14</v>
      </c>
      <c r="C90" s="79" t="s">
        <v>0</v>
      </c>
      <c r="D90" s="23" t="s">
        <v>22</v>
      </c>
      <c r="E90" s="97" t="s">
        <v>7</v>
      </c>
      <c r="F90" s="98"/>
      <c r="G90" s="99"/>
      <c r="H90" s="22" t="s">
        <v>15</v>
      </c>
      <c r="I90" s="22" t="s">
        <v>16</v>
      </c>
    </row>
    <row r="91" spans="1:11" ht="18" customHeight="1" x14ac:dyDescent="0.25">
      <c r="B91" s="53">
        <v>44821</v>
      </c>
      <c r="C91" s="54">
        <v>90</v>
      </c>
      <c r="D91" s="55" t="s">
        <v>256</v>
      </c>
      <c r="E91" s="84" t="s">
        <v>253</v>
      </c>
      <c r="F91" s="85"/>
      <c r="G91" s="86"/>
      <c r="H91" s="52"/>
      <c r="I91" s="52">
        <v>1020</v>
      </c>
    </row>
    <row r="92" spans="1:11" ht="18" customHeight="1" x14ac:dyDescent="0.25">
      <c r="B92" s="53">
        <v>44821</v>
      </c>
      <c r="C92" s="54">
        <v>90</v>
      </c>
      <c r="D92" s="55" t="s">
        <v>256</v>
      </c>
      <c r="E92" s="94" t="s">
        <v>254</v>
      </c>
      <c r="F92" s="94"/>
      <c r="G92" s="94"/>
      <c r="H92" s="52"/>
      <c r="I92" s="52">
        <v>825</v>
      </c>
    </row>
    <row r="93" spans="1:11" ht="18" customHeight="1" x14ac:dyDescent="0.25">
      <c r="B93" s="53">
        <v>44824</v>
      </c>
      <c r="C93" s="54">
        <v>50</v>
      </c>
      <c r="D93" s="55" t="s">
        <v>257</v>
      </c>
      <c r="E93" s="84" t="s">
        <v>253</v>
      </c>
      <c r="F93" s="85"/>
      <c r="G93" s="86"/>
      <c r="H93" s="52">
        <v>1020</v>
      </c>
      <c r="I93" s="56"/>
    </row>
    <row r="94" spans="1:11" ht="18" customHeight="1" x14ac:dyDescent="0.25">
      <c r="B94" s="59">
        <v>44824</v>
      </c>
      <c r="C94" s="60">
        <v>50</v>
      </c>
      <c r="D94" s="55" t="s">
        <v>257</v>
      </c>
      <c r="E94" s="104" t="s">
        <v>255</v>
      </c>
      <c r="F94" s="104"/>
      <c r="G94" s="104"/>
      <c r="H94" s="66">
        <v>900</v>
      </c>
      <c r="I94" s="63"/>
    </row>
    <row r="95" spans="1:11" ht="18" customHeight="1" x14ac:dyDescent="0.25">
      <c r="B95" s="53">
        <v>44826</v>
      </c>
      <c r="C95" s="54">
        <v>50</v>
      </c>
      <c r="D95" s="55" t="s">
        <v>166</v>
      </c>
      <c r="E95" s="84" t="s">
        <v>260</v>
      </c>
      <c r="F95" s="85"/>
      <c r="G95" s="86"/>
      <c r="H95" s="64"/>
      <c r="I95" s="65">
        <v>75</v>
      </c>
    </row>
    <row r="97" spans="1:13" x14ac:dyDescent="0.25">
      <c r="A97" s="13" t="s">
        <v>168</v>
      </c>
      <c r="B97" s="2" t="s">
        <v>169</v>
      </c>
    </row>
    <row r="98" spans="1:13" ht="10.9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5.6" x14ac:dyDescent="0.25">
      <c r="A99" s="3"/>
      <c r="B99" s="5" t="s">
        <v>170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0.9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8" customHeight="1" x14ac:dyDescent="0.25">
      <c r="A101" s="3"/>
      <c r="B101" s="35" t="s">
        <v>0</v>
      </c>
      <c r="C101" s="36">
        <v>20</v>
      </c>
      <c r="D101" s="3"/>
      <c r="E101" s="35" t="s">
        <v>9</v>
      </c>
      <c r="F101" s="37" t="s">
        <v>171</v>
      </c>
      <c r="G101" s="3"/>
      <c r="H101" s="107" t="s">
        <v>10</v>
      </c>
      <c r="I101" s="107"/>
      <c r="J101" s="38" t="s">
        <v>172</v>
      </c>
      <c r="K101" s="3"/>
      <c r="L101" s="3"/>
      <c r="M101" s="3"/>
    </row>
    <row r="102" spans="1:13" ht="18" customHeight="1" x14ac:dyDescent="0.25">
      <c r="A102" s="3"/>
      <c r="B102" s="35" t="s">
        <v>173</v>
      </c>
      <c r="C102" s="39">
        <v>5986.24</v>
      </c>
      <c r="D102" s="3"/>
      <c r="E102" s="35" t="s">
        <v>174</v>
      </c>
      <c r="F102" s="48">
        <f>C102+J107+J108</f>
        <v>3753.79</v>
      </c>
      <c r="G102" s="3"/>
      <c r="H102" s="3"/>
      <c r="I102" s="3"/>
      <c r="J102" s="3"/>
      <c r="K102" s="3"/>
      <c r="L102" s="3"/>
      <c r="M102" s="3"/>
    </row>
    <row r="103" spans="1:13" ht="10.95" customHeight="1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5.6" x14ac:dyDescent="0.3">
      <c r="A104" s="24"/>
      <c r="B104" s="40" t="s">
        <v>13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0.95" customHeight="1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ht="30" x14ac:dyDescent="0.25">
      <c r="A106" s="24"/>
      <c r="B106" s="19" t="s">
        <v>14</v>
      </c>
      <c r="C106" s="19" t="s">
        <v>2</v>
      </c>
      <c r="D106" s="19" t="s">
        <v>175</v>
      </c>
      <c r="E106" s="108" t="s">
        <v>7</v>
      </c>
      <c r="F106" s="108"/>
      <c r="G106" s="19" t="s">
        <v>3</v>
      </c>
      <c r="H106" s="19" t="s">
        <v>20</v>
      </c>
      <c r="I106" s="19" t="s">
        <v>301</v>
      </c>
      <c r="J106" s="19" t="s">
        <v>11</v>
      </c>
      <c r="K106" s="19" t="s">
        <v>4</v>
      </c>
      <c r="L106" s="19" t="s">
        <v>176</v>
      </c>
      <c r="M106" s="24"/>
    </row>
    <row r="107" spans="1:13" ht="18" customHeight="1" x14ac:dyDescent="0.25">
      <c r="A107" s="4"/>
      <c r="B107" s="45">
        <v>44851</v>
      </c>
      <c r="C107" s="49">
        <v>1400</v>
      </c>
      <c r="D107" s="49">
        <v>14016</v>
      </c>
      <c r="E107" s="106">
        <v>36961</v>
      </c>
      <c r="F107" s="106"/>
      <c r="G107" s="49"/>
      <c r="H107" s="51"/>
      <c r="I107" s="51"/>
      <c r="J107" s="48">
        <v>-2323.1999999999998</v>
      </c>
      <c r="K107" s="67"/>
      <c r="L107" s="47" t="s">
        <v>257</v>
      </c>
      <c r="M107" s="4"/>
    </row>
    <row r="108" spans="1:13" ht="18" customHeight="1" x14ac:dyDescent="0.25">
      <c r="A108" s="3"/>
      <c r="B108" s="45">
        <v>44851</v>
      </c>
      <c r="C108" s="49">
        <v>1400</v>
      </c>
      <c r="D108" s="49">
        <v>14016</v>
      </c>
      <c r="E108" s="105">
        <v>36965</v>
      </c>
      <c r="F108" s="105"/>
      <c r="G108" s="56"/>
      <c r="H108" s="56"/>
      <c r="I108" s="56"/>
      <c r="J108" s="50">
        <v>90.75</v>
      </c>
      <c r="K108" s="56"/>
      <c r="L108" s="49" t="s">
        <v>166</v>
      </c>
      <c r="M108" s="3"/>
    </row>
    <row r="109" spans="1:13" ht="10.95" customHeight="1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1" spans="1:13" x14ac:dyDescent="0.25">
      <c r="A111" s="13" t="s">
        <v>328</v>
      </c>
      <c r="B111" s="2" t="s">
        <v>177</v>
      </c>
    </row>
    <row r="112" spans="1:13" ht="15.6" x14ac:dyDescent="0.25">
      <c r="B112" s="87" t="s">
        <v>302</v>
      </c>
      <c r="C112" s="88"/>
      <c r="D112" s="88"/>
      <c r="E112" s="88"/>
      <c r="F112" s="88"/>
      <c r="G112" s="88"/>
      <c r="H112" s="88"/>
      <c r="I112" s="88"/>
      <c r="J112" s="88"/>
      <c r="K112" s="7" t="s">
        <v>303</v>
      </c>
    </row>
    <row r="113" spans="1:11" ht="30" x14ac:dyDescent="0.25">
      <c r="B113" s="74" t="s">
        <v>14</v>
      </c>
      <c r="C113" s="74" t="s">
        <v>0</v>
      </c>
      <c r="D113" s="20" t="s">
        <v>22</v>
      </c>
      <c r="E113" s="74" t="s">
        <v>304</v>
      </c>
      <c r="F113" s="74" t="s">
        <v>23</v>
      </c>
      <c r="G113" s="89" t="s">
        <v>7</v>
      </c>
      <c r="H113" s="90"/>
      <c r="I113" s="91"/>
      <c r="J113" s="75" t="s">
        <v>15</v>
      </c>
      <c r="K113" s="76" t="s">
        <v>16</v>
      </c>
    </row>
    <row r="114" spans="1:11" ht="18" customHeight="1" x14ac:dyDescent="0.25">
      <c r="B114" s="53">
        <v>44851</v>
      </c>
      <c r="C114" s="54">
        <v>20</v>
      </c>
      <c r="D114" s="55" t="s">
        <v>172</v>
      </c>
      <c r="E114" s="54">
        <v>1400</v>
      </c>
      <c r="F114" s="55">
        <v>14016</v>
      </c>
      <c r="G114" s="84" t="s">
        <v>261</v>
      </c>
      <c r="H114" s="85"/>
      <c r="I114" s="86"/>
      <c r="J114" s="52">
        <v>2323.1999999999998</v>
      </c>
      <c r="K114" s="52"/>
    </row>
    <row r="115" spans="1:11" ht="18" customHeight="1" x14ac:dyDescent="0.25">
      <c r="B115" s="53">
        <v>44851</v>
      </c>
      <c r="C115" s="54">
        <v>20</v>
      </c>
      <c r="D115" s="55" t="s">
        <v>172</v>
      </c>
      <c r="E115" s="54">
        <v>1050</v>
      </c>
      <c r="F115" s="55"/>
      <c r="G115" s="84" t="s">
        <v>262</v>
      </c>
      <c r="H115" s="85"/>
      <c r="I115" s="86"/>
      <c r="J115" s="52"/>
      <c r="K115" s="52">
        <v>2323.1999999999998</v>
      </c>
    </row>
    <row r="116" spans="1:11" ht="18" customHeight="1" x14ac:dyDescent="0.25">
      <c r="B116" s="53">
        <v>44851</v>
      </c>
      <c r="C116" s="54">
        <v>20</v>
      </c>
      <c r="D116" s="55" t="s">
        <v>172</v>
      </c>
      <c r="E116" s="54">
        <v>1400</v>
      </c>
      <c r="F116" s="55">
        <v>14016</v>
      </c>
      <c r="G116" s="84" t="s">
        <v>263</v>
      </c>
      <c r="H116" s="85"/>
      <c r="I116" s="86"/>
      <c r="J116" s="52"/>
      <c r="K116" s="52">
        <v>90.75</v>
      </c>
    </row>
    <row r="117" spans="1:11" ht="18" customHeight="1" x14ac:dyDescent="0.25">
      <c r="B117" s="53">
        <v>44851</v>
      </c>
      <c r="C117" s="54">
        <v>20</v>
      </c>
      <c r="D117" s="55" t="s">
        <v>172</v>
      </c>
      <c r="E117" s="54">
        <v>1050</v>
      </c>
      <c r="F117" s="55"/>
      <c r="G117" s="103" t="s">
        <v>264</v>
      </c>
      <c r="H117" s="103"/>
      <c r="I117" s="103"/>
      <c r="J117" s="52">
        <v>90.75</v>
      </c>
      <c r="K117" s="52"/>
    </row>
    <row r="120" spans="1:11" ht="15.6" x14ac:dyDescent="0.25">
      <c r="B120" s="1" t="s">
        <v>178</v>
      </c>
    </row>
    <row r="121" spans="1:11" x14ac:dyDescent="0.25">
      <c r="A121" s="13" t="s">
        <v>17</v>
      </c>
      <c r="B121" s="2" t="s">
        <v>179</v>
      </c>
    </row>
    <row r="122" spans="1:11" ht="15.6" x14ac:dyDescent="0.25">
      <c r="B122" s="87" t="s">
        <v>302</v>
      </c>
      <c r="C122" s="88"/>
      <c r="D122" s="88"/>
      <c r="E122" s="88"/>
      <c r="F122" s="88"/>
      <c r="G122" s="88"/>
      <c r="H122" s="88"/>
      <c r="I122" s="88"/>
      <c r="J122" s="88"/>
      <c r="K122" s="7" t="s">
        <v>303</v>
      </c>
    </row>
    <row r="123" spans="1:11" ht="30" x14ac:dyDescent="0.25">
      <c r="B123" s="74" t="s">
        <v>14</v>
      </c>
      <c r="C123" s="74" t="s">
        <v>0</v>
      </c>
      <c r="D123" s="20" t="s">
        <v>22</v>
      </c>
      <c r="E123" s="74" t="s">
        <v>304</v>
      </c>
      <c r="F123" s="74" t="s">
        <v>23</v>
      </c>
      <c r="G123" s="89" t="s">
        <v>7</v>
      </c>
      <c r="H123" s="90"/>
      <c r="I123" s="91"/>
      <c r="J123" s="75" t="s">
        <v>15</v>
      </c>
      <c r="K123" s="76" t="s">
        <v>16</v>
      </c>
    </row>
    <row r="124" spans="1:11" ht="18" customHeight="1" x14ac:dyDescent="0.25">
      <c r="B124" s="53">
        <v>44831</v>
      </c>
      <c r="C124" s="54">
        <v>90</v>
      </c>
      <c r="D124" s="55" t="s">
        <v>269</v>
      </c>
      <c r="E124" s="54">
        <v>3000</v>
      </c>
      <c r="F124" s="55">
        <v>30011</v>
      </c>
      <c r="G124" s="94" t="s">
        <v>265</v>
      </c>
      <c r="H124" s="94"/>
      <c r="I124" s="94"/>
      <c r="J124" s="52">
        <v>1700</v>
      </c>
      <c r="K124" s="52"/>
    </row>
    <row r="125" spans="1:11" ht="18" customHeight="1" x14ac:dyDescent="0.25">
      <c r="B125" s="53">
        <v>44831</v>
      </c>
      <c r="C125" s="54">
        <v>90</v>
      </c>
      <c r="D125" s="55" t="s">
        <v>269</v>
      </c>
      <c r="E125" s="54">
        <v>3000</v>
      </c>
      <c r="F125" s="55">
        <v>30033</v>
      </c>
      <c r="G125" s="84" t="s">
        <v>265</v>
      </c>
      <c r="H125" s="85"/>
      <c r="I125" s="86"/>
      <c r="J125" s="52">
        <v>1500</v>
      </c>
      <c r="K125" s="52"/>
    </row>
    <row r="126" spans="1:11" ht="18" customHeight="1" x14ac:dyDescent="0.25">
      <c r="B126" s="53">
        <v>44831</v>
      </c>
      <c r="C126" s="54">
        <v>90</v>
      </c>
      <c r="D126" s="55" t="s">
        <v>269</v>
      </c>
      <c r="E126" s="54">
        <v>1300</v>
      </c>
      <c r="F126" s="55"/>
      <c r="G126" s="84" t="s">
        <v>266</v>
      </c>
      <c r="H126" s="85"/>
      <c r="I126" s="86"/>
      <c r="J126" s="52"/>
      <c r="K126" s="52">
        <v>1700</v>
      </c>
    </row>
    <row r="127" spans="1:11" ht="18" customHeight="1" x14ac:dyDescent="0.25">
      <c r="B127" s="53">
        <v>44831</v>
      </c>
      <c r="C127" s="54">
        <v>90</v>
      </c>
      <c r="D127" s="55" t="s">
        <v>269</v>
      </c>
      <c r="E127" s="54">
        <v>1300</v>
      </c>
      <c r="F127" s="55"/>
      <c r="G127" s="94" t="s">
        <v>267</v>
      </c>
      <c r="H127" s="94"/>
      <c r="I127" s="94"/>
      <c r="J127" s="52"/>
      <c r="K127" s="52">
        <v>1500</v>
      </c>
    </row>
    <row r="131" spans="1:11" x14ac:dyDescent="0.25">
      <c r="A131" s="13" t="s">
        <v>21</v>
      </c>
      <c r="B131" s="2" t="s">
        <v>161</v>
      </c>
    </row>
    <row r="132" spans="1:11" ht="15.6" x14ac:dyDescent="0.25">
      <c r="B132" s="87" t="s">
        <v>302</v>
      </c>
      <c r="C132" s="88"/>
      <c r="D132" s="88"/>
      <c r="E132" s="88"/>
      <c r="F132" s="88"/>
      <c r="G132" s="88"/>
      <c r="H132" s="88"/>
      <c r="I132" s="88"/>
      <c r="J132" s="88"/>
      <c r="K132" s="7" t="s">
        <v>303</v>
      </c>
    </row>
    <row r="133" spans="1:11" ht="30" x14ac:dyDescent="0.25">
      <c r="B133" s="74" t="s">
        <v>14</v>
      </c>
      <c r="C133" s="74" t="s">
        <v>0</v>
      </c>
      <c r="D133" s="20" t="s">
        <v>22</v>
      </c>
      <c r="E133" s="74" t="s">
        <v>304</v>
      </c>
      <c r="F133" s="74" t="s">
        <v>23</v>
      </c>
      <c r="G133" s="89" t="s">
        <v>7</v>
      </c>
      <c r="H133" s="90"/>
      <c r="I133" s="91"/>
      <c r="J133" s="75" t="s">
        <v>15</v>
      </c>
      <c r="K133" s="76" t="s">
        <v>16</v>
      </c>
    </row>
    <row r="134" spans="1:11" ht="18" customHeight="1" x14ac:dyDescent="0.25">
      <c r="B134" s="53">
        <v>44834</v>
      </c>
      <c r="C134" s="54">
        <v>50</v>
      </c>
      <c r="D134" s="55" t="s">
        <v>270</v>
      </c>
      <c r="E134" s="54">
        <v>1300</v>
      </c>
      <c r="F134" s="55"/>
      <c r="G134" s="84" t="s">
        <v>268</v>
      </c>
      <c r="H134" s="85"/>
      <c r="I134" s="86"/>
      <c r="J134" s="52">
        <v>1870</v>
      </c>
      <c r="K134" s="52"/>
    </row>
    <row r="135" spans="1:11" ht="18" customHeight="1" x14ac:dyDescent="0.25">
      <c r="B135" s="53">
        <v>44834</v>
      </c>
      <c r="C135" s="54">
        <v>50</v>
      </c>
      <c r="D135" s="55" t="s">
        <v>270</v>
      </c>
      <c r="E135" s="54">
        <v>1300</v>
      </c>
      <c r="F135" s="55"/>
      <c r="G135" s="94" t="s">
        <v>267</v>
      </c>
      <c r="H135" s="94"/>
      <c r="I135" s="94"/>
      <c r="J135" s="52">
        <v>1500</v>
      </c>
      <c r="K135" s="52"/>
    </row>
    <row r="136" spans="1:11" ht="18" customHeight="1" x14ac:dyDescent="0.25">
      <c r="B136" s="53">
        <v>44834</v>
      </c>
      <c r="C136" s="54">
        <v>50</v>
      </c>
      <c r="D136" s="55" t="s">
        <v>270</v>
      </c>
      <c r="E136" s="54">
        <v>1600</v>
      </c>
      <c r="F136" s="55"/>
      <c r="G136" s="84" t="s">
        <v>250</v>
      </c>
      <c r="H136" s="85"/>
      <c r="I136" s="86"/>
      <c r="J136" s="52">
        <v>707.7</v>
      </c>
      <c r="K136" s="52"/>
    </row>
    <row r="137" spans="1:11" ht="18" customHeight="1" x14ac:dyDescent="0.25">
      <c r="B137" s="53">
        <v>44834</v>
      </c>
      <c r="C137" s="54">
        <v>50</v>
      </c>
      <c r="D137" s="55" t="s">
        <v>270</v>
      </c>
      <c r="E137" s="54">
        <v>1400</v>
      </c>
      <c r="F137" s="55">
        <v>14016</v>
      </c>
      <c r="G137" s="103">
        <v>36961</v>
      </c>
      <c r="H137" s="103"/>
      <c r="I137" s="103"/>
      <c r="J137" s="52"/>
      <c r="K137" s="52">
        <v>4077.7</v>
      </c>
    </row>
    <row r="139" spans="1:11" x14ac:dyDescent="0.25">
      <c r="A139" s="13" t="s">
        <v>18</v>
      </c>
      <c r="B139" s="2" t="s">
        <v>164</v>
      </c>
    </row>
    <row r="140" spans="1:11" x14ac:dyDescent="0.25">
      <c r="B140" s="95" t="s">
        <v>165</v>
      </c>
      <c r="C140" s="96"/>
      <c r="D140" s="96"/>
      <c r="E140" s="96"/>
      <c r="F140" s="96"/>
      <c r="G140" s="96"/>
      <c r="H140" s="96"/>
      <c r="I140" s="6" t="s">
        <v>146</v>
      </c>
    </row>
    <row r="141" spans="1:11" ht="31.2" x14ac:dyDescent="0.25">
      <c r="B141" s="22" t="s">
        <v>14</v>
      </c>
      <c r="C141" s="79" t="s">
        <v>0</v>
      </c>
      <c r="D141" s="23" t="s">
        <v>22</v>
      </c>
      <c r="E141" s="97" t="s">
        <v>7</v>
      </c>
      <c r="F141" s="98"/>
      <c r="G141" s="99"/>
      <c r="H141" s="22" t="s">
        <v>15</v>
      </c>
      <c r="I141" s="22" t="s">
        <v>16</v>
      </c>
    </row>
    <row r="142" spans="1:11" ht="18" customHeight="1" x14ac:dyDescent="0.25">
      <c r="B142" s="53">
        <v>44831</v>
      </c>
      <c r="C142" s="54">
        <v>90</v>
      </c>
      <c r="D142" s="55" t="s">
        <v>269</v>
      </c>
      <c r="E142" s="84" t="s">
        <v>266</v>
      </c>
      <c r="F142" s="85"/>
      <c r="G142" s="86"/>
      <c r="H142" s="52"/>
      <c r="I142" s="52">
        <v>1700</v>
      </c>
    </row>
    <row r="143" spans="1:11" ht="18" customHeight="1" x14ac:dyDescent="0.25">
      <c r="B143" s="53">
        <v>44831</v>
      </c>
      <c r="C143" s="54">
        <v>90</v>
      </c>
      <c r="D143" s="55" t="s">
        <v>269</v>
      </c>
      <c r="E143" s="94" t="s">
        <v>267</v>
      </c>
      <c r="F143" s="94"/>
      <c r="G143" s="94"/>
      <c r="H143" s="52"/>
      <c r="I143" s="52">
        <v>1500</v>
      </c>
    </row>
    <row r="144" spans="1:11" ht="18" customHeight="1" x14ac:dyDescent="0.25">
      <c r="B144" s="53">
        <v>44834</v>
      </c>
      <c r="C144" s="54">
        <v>50</v>
      </c>
      <c r="D144" s="55" t="s">
        <v>270</v>
      </c>
      <c r="E144" s="84" t="s">
        <v>268</v>
      </c>
      <c r="F144" s="85"/>
      <c r="G144" s="86"/>
      <c r="H144" s="66">
        <v>1870</v>
      </c>
      <c r="I144" s="68"/>
    </row>
    <row r="145" spans="1:11" ht="18" customHeight="1" x14ac:dyDescent="0.25">
      <c r="B145" s="53">
        <v>44834</v>
      </c>
      <c r="C145" s="54">
        <v>50</v>
      </c>
      <c r="D145" s="55" t="s">
        <v>270</v>
      </c>
      <c r="E145" s="94" t="s">
        <v>267</v>
      </c>
      <c r="F145" s="94"/>
      <c r="G145" s="94"/>
      <c r="H145" s="52">
        <v>1500</v>
      </c>
      <c r="I145" s="57"/>
    </row>
    <row r="147" spans="1:11" x14ac:dyDescent="0.25">
      <c r="A147" s="13" t="s">
        <v>19</v>
      </c>
      <c r="B147" s="2" t="s">
        <v>147</v>
      </c>
    </row>
    <row r="148" spans="1:11" x14ac:dyDescent="0.25">
      <c r="B148" s="2" t="s">
        <v>271</v>
      </c>
    </row>
    <row r="149" spans="1:11" x14ac:dyDescent="0.25">
      <c r="B149" s="2" t="s">
        <v>329</v>
      </c>
    </row>
    <row r="151" spans="1:11" x14ac:dyDescent="0.25">
      <c r="A151" s="13" t="s">
        <v>136</v>
      </c>
      <c r="B151" s="2" t="s">
        <v>180</v>
      </c>
    </row>
    <row r="152" spans="1:11" ht="15.6" x14ac:dyDescent="0.25">
      <c r="B152" s="87" t="s">
        <v>302</v>
      </c>
      <c r="C152" s="88"/>
      <c r="D152" s="88"/>
      <c r="E152" s="88"/>
      <c r="F152" s="88"/>
      <c r="G152" s="88"/>
      <c r="H152" s="88"/>
      <c r="I152" s="88"/>
      <c r="J152" s="88"/>
      <c r="K152" s="7" t="s">
        <v>303</v>
      </c>
    </row>
    <row r="153" spans="1:11" ht="30" x14ac:dyDescent="0.25">
      <c r="B153" s="74" t="s">
        <v>14</v>
      </c>
      <c r="C153" s="74" t="s">
        <v>0</v>
      </c>
      <c r="D153" s="20" t="s">
        <v>22</v>
      </c>
      <c r="E153" s="74" t="s">
        <v>304</v>
      </c>
      <c r="F153" s="74" t="s">
        <v>23</v>
      </c>
      <c r="G153" s="89" t="s">
        <v>7</v>
      </c>
      <c r="H153" s="90"/>
      <c r="I153" s="91"/>
      <c r="J153" s="75" t="s">
        <v>15</v>
      </c>
      <c r="K153" s="76" t="s">
        <v>16</v>
      </c>
    </row>
    <row r="154" spans="1:11" ht="18" customHeight="1" x14ac:dyDescent="0.25">
      <c r="B154" s="53">
        <v>44835</v>
      </c>
      <c r="C154" s="54">
        <v>90</v>
      </c>
      <c r="D154" s="55" t="s">
        <v>274</v>
      </c>
      <c r="E154" s="54">
        <v>3000</v>
      </c>
      <c r="F154" s="55">
        <v>30011</v>
      </c>
      <c r="G154" s="94" t="s">
        <v>272</v>
      </c>
      <c r="H154" s="94"/>
      <c r="I154" s="94"/>
      <c r="J154" s="52">
        <v>170</v>
      </c>
      <c r="K154" s="52"/>
    </row>
    <row r="155" spans="1:11" ht="18" customHeight="1" x14ac:dyDescent="0.25">
      <c r="B155" s="53">
        <v>44835</v>
      </c>
      <c r="C155" s="54">
        <v>90</v>
      </c>
      <c r="D155" s="55" t="s">
        <v>274</v>
      </c>
      <c r="E155" s="54">
        <v>1300</v>
      </c>
      <c r="F155" s="55"/>
      <c r="G155" s="84" t="s">
        <v>273</v>
      </c>
      <c r="H155" s="85"/>
      <c r="I155" s="86"/>
      <c r="J155" s="52"/>
      <c r="K155" s="52">
        <v>170</v>
      </c>
    </row>
    <row r="157" spans="1:11" x14ac:dyDescent="0.25">
      <c r="A157" s="13" t="s">
        <v>148</v>
      </c>
      <c r="B157" s="2" t="s">
        <v>164</v>
      </c>
    </row>
    <row r="158" spans="1:11" x14ac:dyDescent="0.25">
      <c r="B158" s="95" t="s">
        <v>165</v>
      </c>
      <c r="C158" s="96"/>
      <c r="D158" s="96"/>
      <c r="E158" s="96"/>
      <c r="F158" s="96"/>
      <c r="G158" s="96"/>
      <c r="H158" s="96"/>
      <c r="I158" s="6" t="s">
        <v>146</v>
      </c>
    </row>
    <row r="159" spans="1:11" ht="31.2" x14ac:dyDescent="0.25">
      <c r="B159" s="22" t="s">
        <v>14</v>
      </c>
      <c r="C159" s="79" t="s">
        <v>0</v>
      </c>
      <c r="D159" s="23" t="s">
        <v>22</v>
      </c>
      <c r="E159" s="97" t="s">
        <v>7</v>
      </c>
      <c r="F159" s="98"/>
      <c r="G159" s="99"/>
      <c r="H159" s="22" t="s">
        <v>15</v>
      </c>
      <c r="I159" s="22" t="s">
        <v>16</v>
      </c>
    </row>
    <row r="160" spans="1:11" ht="18" customHeight="1" x14ac:dyDescent="0.25">
      <c r="B160" s="53">
        <v>44831</v>
      </c>
      <c r="C160" s="54">
        <v>90</v>
      </c>
      <c r="D160" s="55" t="s">
        <v>269</v>
      </c>
      <c r="E160" s="84" t="s">
        <v>266</v>
      </c>
      <c r="F160" s="85"/>
      <c r="G160" s="86"/>
      <c r="H160" s="52"/>
      <c r="I160" s="52">
        <v>1700</v>
      </c>
    </row>
    <row r="161" spans="2:9" ht="18" customHeight="1" x14ac:dyDescent="0.25">
      <c r="B161" s="53">
        <v>44831</v>
      </c>
      <c r="C161" s="54">
        <v>90</v>
      </c>
      <c r="D161" s="55" t="s">
        <v>269</v>
      </c>
      <c r="E161" s="94" t="s">
        <v>267</v>
      </c>
      <c r="F161" s="94"/>
      <c r="G161" s="94"/>
      <c r="H161" s="52"/>
      <c r="I161" s="52">
        <v>1500</v>
      </c>
    </row>
    <row r="162" spans="2:9" ht="18" customHeight="1" x14ac:dyDescent="0.25">
      <c r="B162" s="53">
        <v>44834</v>
      </c>
      <c r="C162" s="54">
        <v>50</v>
      </c>
      <c r="D162" s="55" t="s">
        <v>270</v>
      </c>
      <c r="E162" s="84" t="s">
        <v>268</v>
      </c>
      <c r="F162" s="85"/>
      <c r="G162" s="86"/>
      <c r="H162" s="66">
        <v>1870</v>
      </c>
      <c r="I162" s="68"/>
    </row>
    <row r="163" spans="2:9" ht="18" customHeight="1" x14ac:dyDescent="0.25">
      <c r="B163" s="59">
        <v>44834</v>
      </c>
      <c r="C163" s="60">
        <v>50</v>
      </c>
      <c r="D163" s="61" t="s">
        <v>270</v>
      </c>
      <c r="E163" s="104" t="s">
        <v>267</v>
      </c>
      <c r="F163" s="104"/>
      <c r="G163" s="104"/>
      <c r="H163" s="66">
        <v>1500</v>
      </c>
      <c r="I163" s="63"/>
    </row>
    <row r="164" spans="2:9" ht="18" customHeight="1" x14ac:dyDescent="0.25">
      <c r="B164" s="53">
        <v>44835</v>
      </c>
      <c r="C164" s="54">
        <v>90</v>
      </c>
      <c r="D164" s="55" t="s">
        <v>274</v>
      </c>
      <c r="E164" s="84" t="s">
        <v>273</v>
      </c>
      <c r="F164" s="85"/>
      <c r="G164" s="86"/>
      <c r="H164" s="64"/>
      <c r="I164" s="65">
        <v>170</v>
      </c>
    </row>
  </sheetData>
  <mergeCells count="89">
    <mergeCell ref="B28:J28"/>
    <mergeCell ref="H16:I16"/>
    <mergeCell ref="G43:I43"/>
    <mergeCell ref="G42:I42"/>
    <mergeCell ref="G31:I31"/>
    <mergeCell ref="G33:I33"/>
    <mergeCell ref="B38:J38"/>
    <mergeCell ref="D14:E14"/>
    <mergeCell ref="E145:G145"/>
    <mergeCell ref="E142:G142"/>
    <mergeCell ref="E143:G143"/>
    <mergeCell ref="E144:G144"/>
    <mergeCell ref="G134:I134"/>
    <mergeCell ref="G135:I135"/>
    <mergeCell ref="G136:I136"/>
    <mergeCell ref="G137:I137"/>
    <mergeCell ref="B140:H140"/>
    <mergeCell ref="E94:G94"/>
    <mergeCell ref="B89:H89"/>
    <mergeCell ref="E90:G90"/>
    <mergeCell ref="E91:G91"/>
    <mergeCell ref="E92:G92"/>
    <mergeCell ref="E93:G93"/>
    <mergeCell ref="G8:I8"/>
    <mergeCell ref="H17:I17"/>
    <mergeCell ref="H18:I18"/>
    <mergeCell ref="G6:I6"/>
    <mergeCell ref="G7:I7"/>
    <mergeCell ref="G41:I41"/>
    <mergeCell ref="G40:I40"/>
    <mergeCell ref="G39:I39"/>
    <mergeCell ref="G29:I29"/>
    <mergeCell ref="G30:I30"/>
    <mergeCell ref="E107:F107"/>
    <mergeCell ref="E95:G95"/>
    <mergeCell ref="H101:I101"/>
    <mergeCell ref="E106:F106"/>
    <mergeCell ref="G47:I47"/>
    <mergeCell ref="G48:I48"/>
    <mergeCell ref="G49:I49"/>
    <mergeCell ref="G50:I50"/>
    <mergeCell ref="G51:I51"/>
    <mergeCell ref="B82:J82"/>
    <mergeCell ref="G83:I83"/>
    <mergeCell ref="G84:I84"/>
    <mergeCell ref="G85:I85"/>
    <mergeCell ref="E141:G141"/>
    <mergeCell ref="G113:I113"/>
    <mergeCell ref="E108:F108"/>
    <mergeCell ref="B112:J112"/>
    <mergeCell ref="G114:I114"/>
    <mergeCell ref="G115:I115"/>
    <mergeCell ref="B152:J152"/>
    <mergeCell ref="G153:I153"/>
    <mergeCell ref="G154:I154"/>
    <mergeCell ref="G155:I155"/>
    <mergeCell ref="B158:H158"/>
    <mergeCell ref="E164:G164"/>
    <mergeCell ref="E159:G159"/>
    <mergeCell ref="E160:G160"/>
    <mergeCell ref="E161:G161"/>
    <mergeCell ref="E162:G162"/>
    <mergeCell ref="E163:G163"/>
    <mergeCell ref="G116:I116"/>
    <mergeCell ref="G117:I117"/>
    <mergeCell ref="B122:J122"/>
    <mergeCell ref="G123:I123"/>
    <mergeCell ref="G124:I124"/>
    <mergeCell ref="G125:I125"/>
    <mergeCell ref="G126:I126"/>
    <mergeCell ref="G127:I127"/>
    <mergeCell ref="B132:J132"/>
    <mergeCell ref="G133:I133"/>
    <mergeCell ref="B3:J3"/>
    <mergeCell ref="G4:I4"/>
    <mergeCell ref="G5:I5"/>
    <mergeCell ref="G86:I86"/>
    <mergeCell ref="E59:G59"/>
    <mergeCell ref="D69:E69"/>
    <mergeCell ref="H71:I71"/>
    <mergeCell ref="H72:I72"/>
    <mergeCell ref="H73:I73"/>
    <mergeCell ref="B54:H54"/>
    <mergeCell ref="E55:G55"/>
    <mergeCell ref="E56:G56"/>
    <mergeCell ref="E57:G57"/>
    <mergeCell ref="E58:G58"/>
    <mergeCell ref="B46:J46"/>
    <mergeCell ref="G32:I32"/>
  </mergeCells>
  <pageMargins left="0.39370078740157483" right="0.39370078740157483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A0B4C-B74E-477B-B6DA-8E86471D66A9}">
  <dimension ref="A2:K38"/>
  <sheetViews>
    <sheetView showGridLines="0" workbookViewId="0"/>
  </sheetViews>
  <sheetFormatPr defaultRowHeight="15" x14ac:dyDescent="0.25"/>
  <cols>
    <col min="1" max="1" width="2.88671875" style="13" customWidth="1"/>
    <col min="2" max="2" width="13.5546875" style="13" customWidth="1"/>
    <col min="3" max="4" width="12.6640625" style="13" customWidth="1"/>
    <col min="5" max="5" width="17.44140625" style="13" customWidth="1"/>
    <col min="6" max="6" width="13" style="13" customWidth="1"/>
    <col min="7" max="7" width="11.44140625" style="13" customWidth="1"/>
    <col min="8" max="8" width="11" style="13" customWidth="1"/>
    <col min="9" max="9" width="12.44140625" style="13" customWidth="1"/>
    <col min="10" max="10" width="12.5546875" style="13" customWidth="1"/>
    <col min="11" max="11" width="13" style="13" customWidth="1"/>
    <col min="12" max="12" width="10.77734375" style="13" customWidth="1"/>
    <col min="13" max="13" width="2.44140625" style="13" customWidth="1"/>
    <col min="14" max="16384" width="8.88671875" style="13"/>
  </cols>
  <sheetData>
    <row r="2" spans="1:11" ht="15.6" x14ac:dyDescent="0.25">
      <c r="B2" s="1" t="s">
        <v>181</v>
      </c>
    </row>
    <row r="3" spans="1:11" x14ac:dyDescent="0.25">
      <c r="A3" s="13" t="s">
        <v>17</v>
      </c>
      <c r="B3" s="13" t="s">
        <v>182</v>
      </c>
    </row>
    <row r="4" spans="1:11" ht="15.6" x14ac:dyDescent="0.25">
      <c r="B4" s="87" t="s">
        <v>302</v>
      </c>
      <c r="C4" s="88"/>
      <c r="D4" s="88"/>
      <c r="E4" s="88"/>
      <c r="F4" s="88"/>
      <c r="G4" s="88"/>
      <c r="H4" s="88"/>
      <c r="I4" s="88"/>
      <c r="J4" s="88"/>
      <c r="K4" s="7" t="s">
        <v>303</v>
      </c>
    </row>
    <row r="5" spans="1:11" ht="30" x14ac:dyDescent="0.25">
      <c r="B5" s="74" t="s">
        <v>14</v>
      </c>
      <c r="C5" s="74" t="s">
        <v>0</v>
      </c>
      <c r="D5" s="20" t="s">
        <v>22</v>
      </c>
      <c r="E5" s="74" t="s">
        <v>304</v>
      </c>
      <c r="F5" s="74" t="s">
        <v>23</v>
      </c>
      <c r="G5" s="89" t="s">
        <v>7</v>
      </c>
      <c r="H5" s="90"/>
      <c r="I5" s="91"/>
      <c r="J5" s="75" t="s">
        <v>15</v>
      </c>
      <c r="K5" s="76" t="s">
        <v>16</v>
      </c>
    </row>
    <row r="6" spans="1:11" ht="18" customHeight="1" x14ac:dyDescent="0.25">
      <c r="B6" s="53">
        <v>44692</v>
      </c>
      <c r="C6" s="54">
        <v>50</v>
      </c>
      <c r="D6" s="55" t="s">
        <v>270</v>
      </c>
      <c r="E6" s="54">
        <v>3150</v>
      </c>
      <c r="F6" s="55"/>
      <c r="G6" s="84" t="s">
        <v>275</v>
      </c>
      <c r="H6" s="85"/>
      <c r="I6" s="86"/>
      <c r="J6" s="52"/>
      <c r="K6" s="52">
        <v>550</v>
      </c>
    </row>
    <row r="7" spans="1:11" ht="18" customHeight="1" x14ac:dyDescent="0.25">
      <c r="B7" s="53">
        <v>44692</v>
      </c>
      <c r="C7" s="54">
        <v>50</v>
      </c>
      <c r="D7" s="55" t="s">
        <v>270</v>
      </c>
      <c r="E7" s="54">
        <v>1600</v>
      </c>
      <c r="F7" s="55"/>
      <c r="G7" s="94" t="s">
        <v>275</v>
      </c>
      <c r="H7" s="94"/>
      <c r="I7" s="94"/>
      <c r="J7" s="52"/>
      <c r="K7" s="52">
        <v>115.5</v>
      </c>
    </row>
    <row r="8" spans="1:11" ht="18" customHeight="1" x14ac:dyDescent="0.25">
      <c r="B8" s="53">
        <v>44692</v>
      </c>
      <c r="C8" s="54">
        <v>50</v>
      </c>
      <c r="D8" s="55" t="s">
        <v>270</v>
      </c>
      <c r="E8" s="54">
        <v>1400</v>
      </c>
      <c r="F8" s="55">
        <v>14005</v>
      </c>
      <c r="G8" s="103">
        <v>22083</v>
      </c>
      <c r="H8" s="103"/>
      <c r="I8" s="103"/>
      <c r="J8" s="52">
        <v>665.5</v>
      </c>
      <c r="K8" s="52"/>
    </row>
    <row r="10" spans="1:11" x14ac:dyDescent="0.25">
      <c r="A10" s="13" t="s">
        <v>21</v>
      </c>
      <c r="B10" s="2" t="s">
        <v>183</v>
      </c>
    </row>
    <row r="11" spans="1:11" ht="15.6" x14ac:dyDescent="0.25">
      <c r="B11" s="87" t="s">
        <v>302</v>
      </c>
      <c r="C11" s="88"/>
      <c r="D11" s="88"/>
      <c r="E11" s="88"/>
      <c r="F11" s="88"/>
      <c r="G11" s="88"/>
      <c r="H11" s="88"/>
      <c r="I11" s="88"/>
      <c r="J11" s="88"/>
      <c r="K11" s="7" t="s">
        <v>303</v>
      </c>
    </row>
    <row r="12" spans="1:11" ht="30" x14ac:dyDescent="0.25">
      <c r="B12" s="74" t="s">
        <v>14</v>
      </c>
      <c r="C12" s="74" t="s">
        <v>0</v>
      </c>
      <c r="D12" s="20" t="s">
        <v>22</v>
      </c>
      <c r="E12" s="74" t="s">
        <v>304</v>
      </c>
      <c r="F12" s="74" t="s">
        <v>23</v>
      </c>
      <c r="G12" s="89" t="s">
        <v>7</v>
      </c>
      <c r="H12" s="90"/>
      <c r="I12" s="91"/>
      <c r="J12" s="75" t="s">
        <v>15</v>
      </c>
      <c r="K12" s="76" t="s">
        <v>16</v>
      </c>
    </row>
    <row r="13" spans="1:11" ht="18" customHeight="1" x14ac:dyDescent="0.25">
      <c r="B13" s="53">
        <v>44693</v>
      </c>
      <c r="C13" s="54">
        <v>90</v>
      </c>
      <c r="D13" s="55" t="s">
        <v>330</v>
      </c>
      <c r="E13" s="54">
        <v>3150</v>
      </c>
      <c r="F13" s="55"/>
      <c r="G13" s="84" t="s">
        <v>275</v>
      </c>
      <c r="H13" s="85"/>
      <c r="I13" s="86"/>
      <c r="J13" s="52">
        <v>550</v>
      </c>
      <c r="K13" s="52"/>
    </row>
    <row r="14" spans="1:11" ht="18" customHeight="1" x14ac:dyDescent="0.25">
      <c r="B14" s="53">
        <v>44693</v>
      </c>
      <c r="C14" s="54">
        <v>90</v>
      </c>
      <c r="D14" s="55" t="s">
        <v>330</v>
      </c>
      <c r="E14" s="54">
        <v>3000</v>
      </c>
      <c r="F14" s="55">
        <v>30003</v>
      </c>
      <c r="G14" s="94" t="s">
        <v>276</v>
      </c>
      <c r="H14" s="94"/>
      <c r="I14" s="94"/>
      <c r="J14" s="52"/>
      <c r="K14" s="52">
        <v>550</v>
      </c>
    </row>
    <row r="17" spans="1:11" ht="15.6" x14ac:dyDescent="0.25">
      <c r="B17" s="1" t="s">
        <v>184</v>
      </c>
    </row>
    <row r="18" spans="1:11" x14ac:dyDescent="0.25">
      <c r="A18" s="13" t="s">
        <v>17</v>
      </c>
      <c r="B18" s="2" t="s">
        <v>185</v>
      </c>
    </row>
    <row r="19" spans="1:11" ht="15.6" x14ac:dyDescent="0.25">
      <c r="B19" s="87" t="s">
        <v>302</v>
      </c>
      <c r="C19" s="88"/>
      <c r="D19" s="88"/>
      <c r="E19" s="88"/>
      <c r="F19" s="88"/>
      <c r="G19" s="88"/>
      <c r="H19" s="88"/>
      <c r="I19" s="88"/>
      <c r="J19" s="88"/>
      <c r="K19" s="7" t="s">
        <v>303</v>
      </c>
    </row>
    <row r="20" spans="1:11" ht="30" x14ac:dyDescent="0.25">
      <c r="B20" s="74" t="s">
        <v>14</v>
      </c>
      <c r="C20" s="74" t="s">
        <v>0</v>
      </c>
      <c r="D20" s="20" t="s">
        <v>22</v>
      </c>
      <c r="E20" s="74" t="s">
        <v>304</v>
      </c>
      <c r="F20" s="74" t="s">
        <v>23</v>
      </c>
      <c r="G20" s="89" t="s">
        <v>7</v>
      </c>
      <c r="H20" s="90"/>
      <c r="I20" s="91"/>
      <c r="J20" s="75" t="s">
        <v>15</v>
      </c>
      <c r="K20" s="76" t="s">
        <v>16</v>
      </c>
    </row>
    <row r="21" spans="1:11" ht="18" customHeight="1" x14ac:dyDescent="0.25">
      <c r="B21" s="53">
        <v>44756</v>
      </c>
      <c r="C21" s="54">
        <v>90</v>
      </c>
      <c r="D21" s="55" t="s">
        <v>331</v>
      </c>
      <c r="E21" s="54">
        <v>1320</v>
      </c>
      <c r="F21" s="55"/>
      <c r="G21" s="84" t="s">
        <v>277</v>
      </c>
      <c r="H21" s="85"/>
      <c r="I21" s="86"/>
      <c r="J21" s="52">
        <v>140</v>
      </c>
      <c r="K21" s="52"/>
    </row>
    <row r="22" spans="1:11" ht="18" customHeight="1" x14ac:dyDescent="0.25">
      <c r="B22" s="53">
        <v>44756</v>
      </c>
      <c r="C22" s="54">
        <v>90</v>
      </c>
      <c r="D22" s="55" t="s">
        <v>331</v>
      </c>
      <c r="E22" s="54">
        <v>3000</v>
      </c>
      <c r="F22" s="55">
        <v>30010</v>
      </c>
      <c r="G22" s="94" t="s">
        <v>278</v>
      </c>
      <c r="H22" s="94"/>
      <c r="I22" s="94"/>
      <c r="J22" s="52"/>
      <c r="K22" s="52">
        <v>140</v>
      </c>
    </row>
    <row r="24" spans="1:11" x14ac:dyDescent="0.25">
      <c r="A24" s="13" t="s">
        <v>21</v>
      </c>
      <c r="B24" s="2" t="s">
        <v>186</v>
      </c>
    </row>
    <row r="25" spans="1:11" ht="15.6" x14ac:dyDescent="0.25">
      <c r="B25" s="87" t="s">
        <v>302</v>
      </c>
      <c r="C25" s="88"/>
      <c r="D25" s="88"/>
      <c r="E25" s="88"/>
      <c r="F25" s="88"/>
      <c r="G25" s="88"/>
      <c r="H25" s="88"/>
      <c r="I25" s="88"/>
      <c r="J25" s="88"/>
      <c r="K25" s="7" t="s">
        <v>303</v>
      </c>
    </row>
    <row r="26" spans="1:11" ht="30" x14ac:dyDescent="0.25">
      <c r="B26" s="74" t="s">
        <v>14</v>
      </c>
      <c r="C26" s="74" t="s">
        <v>0</v>
      </c>
      <c r="D26" s="20" t="s">
        <v>22</v>
      </c>
      <c r="E26" s="74" t="s">
        <v>304</v>
      </c>
      <c r="F26" s="74" t="s">
        <v>23</v>
      </c>
      <c r="G26" s="89" t="s">
        <v>7</v>
      </c>
      <c r="H26" s="90"/>
      <c r="I26" s="91"/>
      <c r="J26" s="75" t="s">
        <v>15</v>
      </c>
      <c r="K26" s="76" t="s">
        <v>16</v>
      </c>
    </row>
    <row r="27" spans="1:11" ht="18" customHeight="1" x14ac:dyDescent="0.25">
      <c r="B27" s="53">
        <v>44760</v>
      </c>
      <c r="C27" s="54">
        <v>50</v>
      </c>
      <c r="D27" s="55" t="s">
        <v>332</v>
      </c>
      <c r="E27" s="54">
        <v>1320</v>
      </c>
      <c r="F27" s="55"/>
      <c r="G27" s="84" t="s">
        <v>277</v>
      </c>
      <c r="H27" s="85"/>
      <c r="I27" s="86"/>
      <c r="J27" s="52"/>
      <c r="K27" s="52">
        <v>140</v>
      </c>
    </row>
    <row r="28" spans="1:11" ht="18" customHeight="1" x14ac:dyDescent="0.25">
      <c r="B28" s="53">
        <v>44760</v>
      </c>
      <c r="C28" s="54">
        <v>50</v>
      </c>
      <c r="D28" s="55" t="s">
        <v>332</v>
      </c>
      <c r="E28" s="54">
        <v>1600</v>
      </c>
      <c r="F28" s="55"/>
      <c r="G28" s="94" t="s">
        <v>279</v>
      </c>
      <c r="H28" s="94"/>
      <c r="I28" s="94"/>
      <c r="J28" s="52"/>
      <c r="K28" s="52">
        <v>29.4</v>
      </c>
    </row>
    <row r="29" spans="1:11" ht="18" customHeight="1" x14ac:dyDescent="0.25">
      <c r="B29" s="53">
        <v>44760</v>
      </c>
      <c r="C29" s="54">
        <v>50</v>
      </c>
      <c r="D29" s="55" t="s">
        <v>332</v>
      </c>
      <c r="E29" s="54">
        <v>1400</v>
      </c>
      <c r="F29" s="55">
        <v>14100</v>
      </c>
      <c r="G29" s="103">
        <v>708</v>
      </c>
      <c r="H29" s="103"/>
      <c r="I29" s="103"/>
      <c r="J29" s="52">
        <v>169.4</v>
      </c>
      <c r="K29" s="52"/>
    </row>
    <row r="31" spans="1:11" ht="18" customHeight="1" x14ac:dyDescent="0.25">
      <c r="A31" s="13" t="s">
        <v>21</v>
      </c>
      <c r="B31" s="2" t="s">
        <v>186</v>
      </c>
    </row>
    <row r="32" spans="1:11" ht="18" customHeight="1" x14ac:dyDescent="0.25">
      <c r="B32" s="87" t="s">
        <v>25</v>
      </c>
      <c r="C32" s="88"/>
      <c r="D32" s="88"/>
      <c r="E32" s="88"/>
      <c r="F32" s="88"/>
      <c r="G32" s="88"/>
      <c r="H32" s="88"/>
      <c r="I32" s="88"/>
      <c r="J32" s="88"/>
      <c r="K32" s="7" t="s">
        <v>26</v>
      </c>
    </row>
    <row r="33" spans="2:11" ht="18" customHeight="1" x14ac:dyDescent="0.25">
      <c r="B33" s="125" t="s">
        <v>27</v>
      </c>
      <c r="C33" s="126"/>
      <c r="D33" s="126"/>
      <c r="E33" s="127"/>
      <c r="F33" s="112" t="s">
        <v>23</v>
      </c>
      <c r="G33" s="114" t="s">
        <v>7</v>
      </c>
      <c r="H33" s="115"/>
      <c r="I33" s="116"/>
      <c r="J33" s="128" t="s">
        <v>15</v>
      </c>
      <c r="K33" s="123" t="s">
        <v>16</v>
      </c>
    </row>
    <row r="34" spans="2:11" ht="18" customHeight="1" x14ac:dyDescent="0.25">
      <c r="B34" s="20" t="s">
        <v>89</v>
      </c>
      <c r="C34" s="11" t="s">
        <v>90</v>
      </c>
      <c r="D34" s="11"/>
      <c r="E34" s="21"/>
      <c r="F34" s="113"/>
      <c r="G34" s="117"/>
      <c r="H34" s="118"/>
      <c r="I34" s="119"/>
      <c r="J34" s="129"/>
      <c r="K34" s="124"/>
    </row>
    <row r="35" spans="2:11" ht="18" customHeight="1" x14ac:dyDescent="0.25">
      <c r="B35" s="14">
        <v>1320</v>
      </c>
      <c r="C35" s="109" t="str">
        <f>_xlfn.XLOOKUP(B35,'H 1 aanwijzingen'!$A$19:$A$99,'H 1 aanwijzingen'!$B$19:$B$99,"",1)</f>
        <v>Te ontvangen creditnota's</v>
      </c>
      <c r="D35" s="110"/>
      <c r="E35" s="111"/>
      <c r="F35" s="55"/>
      <c r="G35" s="84" t="s">
        <v>277</v>
      </c>
      <c r="H35" s="85"/>
      <c r="I35" s="86"/>
      <c r="J35" s="52"/>
      <c r="K35" s="52">
        <v>140</v>
      </c>
    </row>
    <row r="36" spans="2:11" ht="18" customHeight="1" x14ac:dyDescent="0.25">
      <c r="B36" s="14">
        <v>1600</v>
      </c>
      <c r="C36" s="109" t="str">
        <f>_xlfn.XLOOKUP(B36,'H 1 aanwijzingen'!$A$19:$A$99,'H 1 aanwijzingen'!$B$19:$B$99,"",1)</f>
        <v>Te verrekenen omzetbelasting</v>
      </c>
      <c r="D36" s="110"/>
      <c r="E36" s="111"/>
      <c r="F36" s="55"/>
      <c r="G36" s="94" t="s">
        <v>279</v>
      </c>
      <c r="H36" s="94"/>
      <c r="I36" s="94"/>
      <c r="J36" s="52"/>
      <c r="K36" s="52">
        <v>29.4</v>
      </c>
    </row>
    <row r="37" spans="2:11" ht="18" customHeight="1" x14ac:dyDescent="0.25">
      <c r="B37" s="14">
        <v>1400</v>
      </c>
      <c r="C37" s="109" t="str">
        <f>_xlfn.XLOOKUP(B37,'H 1 aanwijzingen'!$A$19:$A$99,'H 1 aanwijzingen'!$B$19:$B$99,"",1)</f>
        <v>Crediteuren</v>
      </c>
      <c r="D37" s="110"/>
      <c r="E37" s="111"/>
      <c r="F37" s="55">
        <v>14100</v>
      </c>
      <c r="G37" s="103">
        <v>708</v>
      </c>
      <c r="H37" s="103"/>
      <c r="I37" s="103"/>
      <c r="J37" s="52">
        <v>169.4</v>
      </c>
      <c r="K37" s="52"/>
    </row>
    <row r="38" spans="2:11" ht="18" customHeight="1" x14ac:dyDescent="0.25">
      <c r="B38" s="14"/>
      <c r="C38" s="109" t="str">
        <f>_xlfn.XLOOKUP(B38,'H 1 aanwijzingen'!$A$19:$A$99,'H 1 aanwijzingen'!$B$19:$B$99,"",1)</f>
        <v/>
      </c>
      <c r="D38" s="110"/>
      <c r="E38" s="111"/>
      <c r="F38" s="8"/>
      <c r="G38" s="120"/>
      <c r="H38" s="121"/>
      <c r="I38" s="122"/>
      <c r="J38" s="9"/>
      <c r="K38" s="10"/>
    </row>
  </sheetData>
  <mergeCells count="32">
    <mergeCell ref="G12:I12"/>
    <mergeCell ref="G13:I13"/>
    <mergeCell ref="G14:I14"/>
    <mergeCell ref="B19:J19"/>
    <mergeCell ref="J33:J34"/>
    <mergeCell ref="K33:K34"/>
    <mergeCell ref="C35:E35"/>
    <mergeCell ref="G35:I35"/>
    <mergeCell ref="G27:I27"/>
    <mergeCell ref="G28:I28"/>
    <mergeCell ref="B32:J32"/>
    <mergeCell ref="G29:I29"/>
    <mergeCell ref="B33:E33"/>
    <mergeCell ref="C38:E38"/>
    <mergeCell ref="C36:E36"/>
    <mergeCell ref="G36:I36"/>
    <mergeCell ref="F33:F34"/>
    <mergeCell ref="G33:I34"/>
    <mergeCell ref="G38:I38"/>
    <mergeCell ref="G37:I37"/>
    <mergeCell ref="C37:E37"/>
    <mergeCell ref="B4:J4"/>
    <mergeCell ref="G5:I5"/>
    <mergeCell ref="G6:I6"/>
    <mergeCell ref="G7:I7"/>
    <mergeCell ref="B11:J11"/>
    <mergeCell ref="G8:I8"/>
    <mergeCell ref="G20:I20"/>
    <mergeCell ref="G21:I21"/>
    <mergeCell ref="G22:I22"/>
    <mergeCell ref="B25:J25"/>
    <mergeCell ref="G26:I26"/>
  </mergeCells>
  <pageMargins left="0.39370078740157483" right="0.39370078740157483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56A5-DEA4-4FB3-B28B-A75C990F2DC9}">
  <dimension ref="B2:H52"/>
  <sheetViews>
    <sheetView showGridLines="0" workbookViewId="0">
      <selection activeCell="E55" sqref="E55"/>
    </sheetView>
  </sheetViews>
  <sheetFormatPr defaultRowHeight="15" x14ac:dyDescent="0.25"/>
  <cols>
    <col min="1" max="1" width="2.88671875" style="13" customWidth="1"/>
    <col min="2" max="2" width="13.5546875" style="13" customWidth="1"/>
    <col min="3" max="4" width="12.6640625" style="13" customWidth="1"/>
    <col min="5" max="5" width="17.44140625" style="13" customWidth="1"/>
    <col min="6" max="6" width="13" style="13" customWidth="1"/>
    <col min="7" max="7" width="11.44140625" style="13" customWidth="1"/>
    <col min="8" max="8" width="11" style="13" customWidth="1"/>
    <col min="9" max="9" width="12.44140625" style="13" customWidth="1"/>
    <col min="10" max="10" width="12.5546875" style="13" customWidth="1"/>
    <col min="11" max="11" width="13" style="13" customWidth="1"/>
    <col min="12" max="12" width="10.77734375" style="13" customWidth="1"/>
    <col min="13" max="13" width="2.44140625" style="13" customWidth="1"/>
    <col min="14" max="16384" width="8.88671875" style="13"/>
  </cols>
  <sheetData>
    <row r="2" spans="2:8" ht="15.6" x14ac:dyDescent="0.25">
      <c r="B2" s="1" t="s">
        <v>191</v>
      </c>
    </row>
    <row r="3" spans="2:8" x14ac:dyDescent="0.25">
      <c r="B3" s="12" t="s">
        <v>192</v>
      </c>
    </row>
    <row r="4" spans="2:8" ht="15.6" x14ac:dyDescent="0.25">
      <c r="B4" s="87" t="s">
        <v>302</v>
      </c>
      <c r="C4" s="88"/>
      <c r="D4" s="88"/>
      <c r="E4" s="88"/>
      <c r="F4" s="88"/>
      <c r="G4" s="88"/>
      <c r="H4" s="7" t="s">
        <v>303</v>
      </c>
    </row>
    <row r="5" spans="2:8" ht="30" x14ac:dyDescent="0.25">
      <c r="B5" s="74" t="s">
        <v>304</v>
      </c>
      <c r="C5" s="74" t="s">
        <v>23</v>
      </c>
      <c r="D5" s="89" t="s">
        <v>7</v>
      </c>
      <c r="E5" s="90"/>
      <c r="F5" s="91"/>
      <c r="G5" s="75" t="s">
        <v>15</v>
      </c>
      <c r="H5" s="76" t="s">
        <v>16</v>
      </c>
    </row>
    <row r="6" spans="2:8" ht="18" customHeight="1" x14ac:dyDescent="0.25">
      <c r="B6" s="54">
        <v>1300</v>
      </c>
      <c r="C6" s="55"/>
      <c r="D6" s="94" t="s">
        <v>280</v>
      </c>
      <c r="E6" s="94"/>
      <c r="F6" s="94"/>
      <c r="G6" s="52">
        <v>1600</v>
      </c>
      <c r="H6" s="52"/>
    </row>
    <row r="7" spans="2:8" ht="18" customHeight="1" x14ac:dyDescent="0.25">
      <c r="B7" s="60">
        <v>1600</v>
      </c>
      <c r="C7" s="61"/>
      <c r="D7" s="100" t="s">
        <v>280</v>
      </c>
      <c r="E7" s="101"/>
      <c r="F7" s="102"/>
      <c r="G7" s="66">
        <v>336</v>
      </c>
      <c r="H7" s="66"/>
    </row>
    <row r="8" spans="2:8" s="2" customFormat="1" ht="18" customHeight="1" x14ac:dyDescent="0.3">
      <c r="B8" s="49">
        <v>1400</v>
      </c>
      <c r="C8" s="49">
        <v>14025</v>
      </c>
      <c r="D8" s="130">
        <v>8569</v>
      </c>
      <c r="E8" s="131"/>
      <c r="F8" s="132"/>
      <c r="G8" s="56"/>
      <c r="H8" s="57">
        <v>1936</v>
      </c>
    </row>
    <row r="9" spans="2:8" x14ac:dyDescent="0.25">
      <c r="B9" s="13" t="s">
        <v>281</v>
      </c>
    </row>
    <row r="10" spans="2:8" x14ac:dyDescent="0.25">
      <c r="B10" s="13" t="s">
        <v>282</v>
      </c>
    </row>
    <row r="13" spans="2:8" ht="15.6" x14ac:dyDescent="0.25">
      <c r="B13" s="1" t="s">
        <v>193</v>
      </c>
    </row>
    <row r="14" spans="2:8" x14ac:dyDescent="0.25">
      <c r="B14" s="2" t="s">
        <v>194</v>
      </c>
    </row>
    <row r="15" spans="2:8" ht="15.6" x14ac:dyDescent="0.25">
      <c r="B15" s="87" t="s">
        <v>302</v>
      </c>
      <c r="C15" s="88"/>
      <c r="D15" s="88"/>
      <c r="E15" s="88"/>
      <c r="F15" s="88"/>
      <c r="G15" s="88"/>
      <c r="H15" s="7" t="s">
        <v>303</v>
      </c>
    </row>
    <row r="16" spans="2:8" ht="30" x14ac:dyDescent="0.25">
      <c r="B16" s="74" t="s">
        <v>304</v>
      </c>
      <c r="C16" s="74" t="s">
        <v>23</v>
      </c>
      <c r="D16" s="89" t="s">
        <v>7</v>
      </c>
      <c r="E16" s="90"/>
      <c r="F16" s="91"/>
      <c r="G16" s="75" t="s">
        <v>15</v>
      </c>
      <c r="H16" s="76" t="s">
        <v>16</v>
      </c>
    </row>
    <row r="17" spans="2:8" ht="18" customHeight="1" x14ac:dyDescent="0.25">
      <c r="B17" s="60">
        <v>3000</v>
      </c>
      <c r="C17" s="61">
        <v>30030</v>
      </c>
      <c r="D17" s="104" t="s">
        <v>283</v>
      </c>
      <c r="E17" s="104"/>
      <c r="F17" s="104"/>
      <c r="G17" s="66">
        <v>660</v>
      </c>
      <c r="H17" s="66"/>
    </row>
    <row r="18" spans="2:8" ht="18" customHeight="1" x14ac:dyDescent="0.25">
      <c r="B18" s="43">
        <v>3100</v>
      </c>
      <c r="C18" s="43"/>
      <c r="D18" s="94" t="s">
        <v>283</v>
      </c>
      <c r="E18" s="94"/>
      <c r="F18" s="94"/>
      <c r="G18" s="52"/>
      <c r="H18" s="52">
        <v>660</v>
      </c>
    </row>
    <row r="19" spans="2:8" x14ac:dyDescent="0.25">
      <c r="B19" s="13" t="s">
        <v>284</v>
      </c>
    </row>
    <row r="20" spans="2:8" x14ac:dyDescent="0.25">
      <c r="B20" s="13" t="s">
        <v>145</v>
      </c>
    </row>
    <row r="23" spans="2:8" ht="15.6" x14ac:dyDescent="0.25">
      <c r="B23" s="1" t="s">
        <v>195</v>
      </c>
    </row>
    <row r="24" spans="2:8" x14ac:dyDescent="0.25">
      <c r="B24" s="2" t="s">
        <v>196</v>
      </c>
    </row>
    <row r="25" spans="2:8" ht="15.6" x14ac:dyDescent="0.25">
      <c r="B25" s="87" t="s">
        <v>302</v>
      </c>
      <c r="C25" s="88"/>
      <c r="D25" s="88"/>
      <c r="E25" s="88"/>
      <c r="F25" s="88"/>
      <c r="G25" s="88"/>
      <c r="H25" s="7" t="s">
        <v>303</v>
      </c>
    </row>
    <row r="26" spans="2:8" ht="30" x14ac:dyDescent="0.25">
      <c r="B26" s="76" t="s">
        <v>304</v>
      </c>
      <c r="C26" s="76" t="s">
        <v>23</v>
      </c>
      <c r="D26" s="89" t="s">
        <v>7</v>
      </c>
      <c r="E26" s="90"/>
      <c r="F26" s="91"/>
      <c r="G26" s="75" t="s">
        <v>15</v>
      </c>
      <c r="H26" s="76" t="s">
        <v>16</v>
      </c>
    </row>
    <row r="27" spans="2:8" ht="18" customHeight="1" x14ac:dyDescent="0.25">
      <c r="B27" s="43">
        <v>1300</v>
      </c>
      <c r="C27" s="43"/>
      <c r="D27" s="94" t="s">
        <v>285</v>
      </c>
      <c r="E27" s="94"/>
      <c r="F27" s="94"/>
      <c r="G27" s="52"/>
      <c r="H27" s="52">
        <v>160</v>
      </c>
    </row>
    <row r="28" spans="2:8" ht="18" customHeight="1" x14ac:dyDescent="0.25">
      <c r="B28" s="43">
        <v>1600</v>
      </c>
      <c r="C28" s="43"/>
      <c r="D28" s="94" t="s">
        <v>286</v>
      </c>
      <c r="E28" s="94"/>
      <c r="F28" s="94"/>
      <c r="G28" s="52"/>
      <c r="H28" s="52">
        <v>33.6</v>
      </c>
    </row>
    <row r="29" spans="2:8" s="2" customFormat="1" ht="18" customHeight="1" x14ac:dyDescent="0.3">
      <c r="B29" s="49">
        <v>1400</v>
      </c>
      <c r="C29" s="49">
        <v>14025</v>
      </c>
      <c r="D29" s="130">
        <v>9685</v>
      </c>
      <c r="E29" s="131"/>
      <c r="F29" s="132"/>
      <c r="G29" s="57">
        <v>193.6</v>
      </c>
      <c r="H29" s="56"/>
    </row>
    <row r="30" spans="2:8" x14ac:dyDescent="0.25">
      <c r="B30" s="13" t="s">
        <v>287</v>
      </c>
    </row>
    <row r="31" spans="2:8" x14ac:dyDescent="0.25">
      <c r="B31" s="13" t="s">
        <v>288</v>
      </c>
    </row>
    <row r="32" spans="2:8" x14ac:dyDescent="0.25">
      <c r="B32" s="13" t="s">
        <v>282</v>
      </c>
    </row>
    <row r="35" spans="2:8" ht="15.6" x14ac:dyDescent="0.25">
      <c r="B35" s="1" t="s">
        <v>197</v>
      </c>
    </row>
    <row r="36" spans="2:8" x14ac:dyDescent="0.25">
      <c r="B36" s="2" t="s">
        <v>194</v>
      </c>
    </row>
    <row r="37" spans="2:8" ht="15.6" x14ac:dyDescent="0.25">
      <c r="B37" s="87" t="s">
        <v>302</v>
      </c>
      <c r="C37" s="88"/>
      <c r="D37" s="88"/>
      <c r="E37" s="88"/>
      <c r="F37" s="88"/>
      <c r="G37" s="88"/>
      <c r="H37" s="7" t="s">
        <v>303</v>
      </c>
    </row>
    <row r="38" spans="2:8" ht="30" x14ac:dyDescent="0.25">
      <c r="B38" s="74" t="s">
        <v>304</v>
      </c>
      <c r="C38" s="74" t="s">
        <v>23</v>
      </c>
      <c r="D38" s="89" t="s">
        <v>7</v>
      </c>
      <c r="E38" s="90"/>
      <c r="F38" s="91"/>
      <c r="G38" s="75" t="s">
        <v>15</v>
      </c>
      <c r="H38" s="76" t="s">
        <v>16</v>
      </c>
    </row>
    <row r="39" spans="2:8" ht="18" customHeight="1" x14ac:dyDescent="0.25">
      <c r="B39" s="60">
        <v>3000</v>
      </c>
      <c r="C39" s="61">
        <v>30030</v>
      </c>
      <c r="D39" s="104" t="s">
        <v>289</v>
      </c>
      <c r="E39" s="104"/>
      <c r="F39" s="104"/>
      <c r="G39" s="66"/>
      <c r="H39" s="66">
        <v>110</v>
      </c>
    </row>
    <row r="40" spans="2:8" ht="18" customHeight="1" x14ac:dyDescent="0.25">
      <c r="B40" s="43">
        <v>1300</v>
      </c>
      <c r="C40" s="43"/>
      <c r="D40" s="94" t="s">
        <v>290</v>
      </c>
      <c r="E40" s="94"/>
      <c r="F40" s="94"/>
      <c r="G40" s="52">
        <v>110</v>
      </c>
      <c r="H40" s="52"/>
    </row>
    <row r="41" spans="2:8" x14ac:dyDescent="0.25">
      <c r="B41" s="13" t="s">
        <v>291</v>
      </c>
    </row>
    <row r="42" spans="2:8" x14ac:dyDescent="0.25">
      <c r="B42" s="13" t="s">
        <v>292</v>
      </c>
    </row>
    <row r="45" spans="2:8" ht="15.6" x14ac:dyDescent="0.25">
      <c r="B45" s="1" t="s">
        <v>198</v>
      </c>
    </row>
    <row r="46" spans="2:8" x14ac:dyDescent="0.25">
      <c r="B46" s="2" t="s">
        <v>194</v>
      </c>
    </row>
    <row r="47" spans="2:8" ht="15.6" x14ac:dyDescent="0.25">
      <c r="B47" s="87" t="s">
        <v>302</v>
      </c>
      <c r="C47" s="88"/>
      <c r="D47" s="88"/>
      <c r="E47" s="88"/>
      <c r="F47" s="88"/>
      <c r="G47" s="88"/>
      <c r="H47" s="7" t="s">
        <v>303</v>
      </c>
    </row>
    <row r="48" spans="2:8" ht="30" x14ac:dyDescent="0.25">
      <c r="B48" s="74" t="s">
        <v>304</v>
      </c>
      <c r="C48" s="74" t="s">
        <v>23</v>
      </c>
      <c r="D48" s="89" t="s">
        <v>7</v>
      </c>
      <c r="E48" s="90"/>
      <c r="F48" s="91"/>
      <c r="G48" s="75" t="s">
        <v>15</v>
      </c>
      <c r="H48" s="76" t="s">
        <v>16</v>
      </c>
    </row>
    <row r="49" spans="2:8" ht="18" customHeight="1" x14ac:dyDescent="0.25">
      <c r="B49" s="60">
        <v>3000</v>
      </c>
      <c r="C49" s="61">
        <v>30030</v>
      </c>
      <c r="D49" s="104" t="s">
        <v>293</v>
      </c>
      <c r="E49" s="104"/>
      <c r="F49" s="104"/>
      <c r="G49" s="66">
        <v>165</v>
      </c>
      <c r="H49" s="66"/>
    </row>
    <row r="50" spans="2:8" ht="18" customHeight="1" x14ac:dyDescent="0.25">
      <c r="B50" s="43">
        <v>3100</v>
      </c>
      <c r="C50" s="43"/>
      <c r="D50" s="94" t="s">
        <v>293</v>
      </c>
      <c r="E50" s="94"/>
      <c r="F50" s="94"/>
      <c r="G50" s="52"/>
      <c r="H50" s="52">
        <v>165</v>
      </c>
    </row>
    <row r="51" spans="2:8" x14ac:dyDescent="0.25">
      <c r="B51" s="13" t="s">
        <v>284</v>
      </c>
    </row>
    <row r="52" spans="2:8" x14ac:dyDescent="0.25">
      <c r="B52" s="13" t="s">
        <v>145</v>
      </c>
    </row>
  </sheetData>
  <mergeCells count="22">
    <mergeCell ref="D50:F50"/>
    <mergeCell ref="D40:F40"/>
    <mergeCell ref="B47:G47"/>
    <mergeCell ref="D48:F48"/>
    <mergeCell ref="D39:F39"/>
    <mergeCell ref="D26:F26"/>
    <mergeCell ref="D49:F49"/>
    <mergeCell ref="D27:F27"/>
    <mergeCell ref="D28:F28"/>
    <mergeCell ref="D29:F29"/>
    <mergeCell ref="B37:G37"/>
    <mergeCell ref="D38:F38"/>
    <mergeCell ref="B15:G15"/>
    <mergeCell ref="D16:F16"/>
    <mergeCell ref="D17:F17"/>
    <mergeCell ref="D18:F18"/>
    <mergeCell ref="B25:G25"/>
    <mergeCell ref="B4:G4"/>
    <mergeCell ref="D5:F5"/>
    <mergeCell ref="D6:F6"/>
    <mergeCell ref="D7:F7"/>
    <mergeCell ref="D8:F8"/>
  </mergeCells>
  <pageMargins left="0.39370078740157483" right="0.39370078740157483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H 1 Inhoudsopgave</vt:lpstr>
      <vt:lpstr>H 1 aanwijzingen</vt:lpstr>
      <vt:lpstr>1.1</vt:lpstr>
      <vt:lpstr>1.2 - 1.5</vt:lpstr>
      <vt:lpstr>1.6 - 1.8</vt:lpstr>
      <vt:lpstr>1.9 - 1.10</vt:lpstr>
      <vt:lpstr>1.11 - 1.15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2022-12-22T08:05:13Z</cp:lastPrinted>
  <dcterms:created xsi:type="dcterms:W3CDTF">2020-12-11T10:09:52Z</dcterms:created>
  <dcterms:modified xsi:type="dcterms:W3CDTF">2022-12-22T08:05:14Z</dcterms:modified>
</cp:coreProperties>
</file>