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23" documentId="8_{EFBC4DB4-DA16-4A14-BA16-289281581D15}" xr6:coauthVersionLast="47" xr6:coauthVersionMax="47" xr10:uidLastSave="{4591ADBC-72BE-4CD5-9944-07E6AE54C628}"/>
  <bookViews>
    <workbookView xWindow="22932" yWindow="-108" windowWidth="23256" windowHeight="12576" activeTab="3" xr2:uid="{5D587E09-814F-4BAA-A382-6AB82BB63DFF}"/>
  </bookViews>
  <sheets>
    <sheet name="H 8 Inhoudsopgave" sheetId="8" r:id="rId1"/>
    <sheet name="8.1 - 8.4" sheetId="16" r:id="rId2"/>
    <sheet name="8.5 - 8.12" sheetId="17" r:id="rId3"/>
    <sheet name="8.13 - 8.17" sheetId="18" r:id="rId4"/>
    <sheet name="H 1 aanwijzingen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8" l="1"/>
  <c r="G101" i="18"/>
  <c r="G100" i="18"/>
  <c r="G99" i="18"/>
  <c r="G98" i="18"/>
  <c r="G97" i="18"/>
  <c r="F84" i="18"/>
  <c r="E75" i="18"/>
  <c r="E74" i="18"/>
  <c r="E73" i="18"/>
  <c r="E72" i="18"/>
  <c r="K69" i="18"/>
  <c r="J69" i="18"/>
  <c r="I69" i="18"/>
  <c r="H69" i="18"/>
  <c r="F69" i="18"/>
  <c r="E69" i="18"/>
  <c r="G44" i="18"/>
  <c r="G43" i="18"/>
  <c r="G42" i="18"/>
  <c r="G41" i="18"/>
  <c r="G40" i="18"/>
  <c r="G39" i="18"/>
  <c r="F26" i="18"/>
  <c r="G8" i="18"/>
  <c r="G9" i="18" s="1"/>
  <c r="D201" i="17" l="1"/>
  <c r="D202" i="17" s="1"/>
  <c r="D203" i="17" s="1"/>
  <c r="F188" i="17"/>
  <c r="D179" i="17"/>
  <c r="D149" i="17"/>
  <c r="D150" i="17" s="1"/>
  <c r="D151" i="17" s="1"/>
  <c r="D152" i="17" s="1"/>
  <c r="D153" i="17" s="1"/>
  <c r="D154" i="17" s="1"/>
  <c r="D155" i="17" s="1"/>
  <c r="F134" i="17"/>
  <c r="D125" i="17"/>
  <c r="D118" i="17"/>
  <c r="D119" i="17" s="1"/>
  <c r="D88" i="17"/>
  <c r="D89" i="17" s="1"/>
  <c r="D90" i="17" s="1"/>
  <c r="F75" i="17"/>
  <c r="D46" i="17"/>
  <c r="D47" i="17" s="1"/>
  <c r="E38" i="17"/>
  <c r="E39" i="17" s="1"/>
  <c r="G24" i="17"/>
  <c r="G22" i="17"/>
  <c r="D22" i="17"/>
  <c r="D23" i="17" s="1"/>
  <c r="D24" i="17" s="1"/>
  <c r="E21" i="17"/>
  <c r="E23" i="17" s="1"/>
  <c r="C15" i="17"/>
  <c r="F9" i="17"/>
  <c r="E96" i="16"/>
  <c r="D70" i="16"/>
  <c r="D71" i="16" s="1"/>
  <c r="D72" i="16" s="1"/>
</calcChain>
</file>

<file path=xl/sharedStrings.xml><?xml version="1.0" encoding="utf-8"?>
<sst xmlns="http://schemas.openxmlformats.org/spreadsheetml/2006/main" count="831" uniqueCount="272">
  <si>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</si>
  <si>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</si>
  <si>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</si>
  <si>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</si>
  <si>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</si>
  <si>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</si>
  <si>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</si>
  <si>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</si>
  <si>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</si>
  <si>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</si>
  <si>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</si>
  <si>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</si>
  <si>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</si>
  <si>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</si>
  <si>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</si>
  <si>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</si>
  <si>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</si>
  <si>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</si>
  <si>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</si>
  <si>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</si>
  <si>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</si>
  <si>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</si>
  <si>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</si>
  <si>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</si>
  <si>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</si>
  <si>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</si>
  <si>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</si>
  <si>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</si>
  <si>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</si>
  <si>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</si>
  <si>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</si>
  <si>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</si>
  <si>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</si>
  <si>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</si>
  <si>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</si>
  <si>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</si>
  <si>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</si>
  <si>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</si>
  <si>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</si>
  <si>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</si>
  <si>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</si>
  <si>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</si>
  <si>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</si>
  <si>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</si>
  <si>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</si>
  <si>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</si>
  <si>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</si>
  <si>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</si>
  <si>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</si>
  <si>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</si>
  <si>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</si>
  <si>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</si>
  <si>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</si>
  <si>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</si>
  <si>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</si>
  <si>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</si>
  <si>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</si>
  <si>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</si>
  <si>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</si>
  <si>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</si>
  <si>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</si>
  <si>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</si>
  <si>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</si>
  <si>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</si>
  <si>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</si>
  <si>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</si>
  <si>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</si>
  <si>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</si>
  <si>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</si>
  <si>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</si>
  <si>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</si>
  <si>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</si>
  <si>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</si>
  <si>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</si>
  <si>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</si>
  <si>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</si>
  <si>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</si>
  <si>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</si>
  <si>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</si>
  <si>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</si>
  <si>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</si>
  <si>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</si>
  <si>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</si>
  <si>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</si>
  <si>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</si>
  <si>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</si>
  <si>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</si>
  <si>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</si>
  <si>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</si>
  <si>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</si>
  <si>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</si>
  <si>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</si>
  <si>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</si>
  <si>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</si>
  <si>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</si>
  <si>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</si>
  <si>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</si>
  <si>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</si>
  <si>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</si>
  <si>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</si>
  <si>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</si>
  <si>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</si>
  <si>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</si>
  <si>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</si>
  <si>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</si>
  <si>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</si>
  <si>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</si>
  <si>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</si>
  <si>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Datum</t>
  </si>
  <si>
    <t>Van balans</t>
  </si>
  <si>
    <t>Beginsaldo</t>
  </si>
  <si>
    <t>Grootboek- rekening</t>
  </si>
  <si>
    <t>EUR</t>
  </si>
  <si>
    <t>Factuur- nummer</t>
  </si>
  <si>
    <t>0680</t>
  </si>
  <si>
    <t>1400 Crediteuren</t>
  </si>
  <si>
    <t>1500 Te betalen nettolonen</t>
  </si>
  <si>
    <t>De volgorde van de boeking maakt niet uit</t>
  </si>
  <si>
    <t>Journaliseer het bankafschrift.</t>
  </si>
  <si>
    <t>Invoerscherm inkoopfactuur</t>
  </si>
  <si>
    <t>Leverancier</t>
  </si>
  <si>
    <t>Dagboek</t>
  </si>
  <si>
    <t>Boekjaar/periode</t>
  </si>
  <si>
    <t>Boekstuknummer</t>
  </si>
  <si>
    <t>Betalingsconditie</t>
  </si>
  <si>
    <t>02</t>
  </si>
  <si>
    <t>Factuurdatum</t>
  </si>
  <si>
    <t>Vervaldatum</t>
  </si>
  <si>
    <t>Uw referentie</t>
  </si>
  <si>
    <t>Bedrag</t>
  </si>
  <si>
    <t>Boekstukregel</t>
  </si>
  <si>
    <t>Grootboek-  rekening</t>
  </si>
  <si>
    <t>Btw-code</t>
  </si>
  <si>
    <t>Percen-tage</t>
  </si>
  <si>
    <t>excl./incl. hoog/laag</t>
  </si>
  <si>
    <t>Bedrag btw</t>
  </si>
  <si>
    <t xml:space="preserve">b </t>
  </si>
  <si>
    <t>Boekstuk nr.</t>
  </si>
  <si>
    <t>Subadmi- nistratie</t>
  </si>
  <si>
    <t>Grootboek-rekening</t>
  </si>
  <si>
    <t>Invoerscherm memoriaal</t>
  </si>
  <si>
    <t>Sub- nummer</t>
  </si>
  <si>
    <t>Eindsaldo</t>
  </si>
  <si>
    <t>Onze ref.</t>
  </si>
  <si>
    <t>Verwerk het bankafschrift in het bankboek.</t>
  </si>
  <si>
    <t>Invoerscherm bankboek</t>
  </si>
  <si>
    <t>2022 / 7</t>
  </si>
  <si>
    <t>privéopname</t>
  </si>
  <si>
    <t>Hoofdstuk 8 Belastingen</t>
  </si>
  <si>
    <t xml:space="preserve">Uitwerking H 8 </t>
  </si>
  <si>
    <t>8.1 - 8.4</t>
  </si>
  <si>
    <t>Opgave 8.1</t>
  </si>
  <si>
    <t xml:space="preserve">Verwerk voor Rachid de ontvangen factuur van Zicht in het inkoopboek. </t>
  </si>
  <si>
    <t>Zicht</t>
  </si>
  <si>
    <t>2022 / 4</t>
  </si>
  <si>
    <t>2022-032</t>
  </si>
  <si>
    <t>185698-30</t>
  </si>
  <si>
    <t>Journaliseer voor Rachid de ontvangen factuur van Zicht.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</si>
  <si>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</si>
  <si>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</si>
  <si>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>april 22  185698-30</t>
  </si>
  <si>
    <t>Opgave 8.2</t>
  </si>
  <si>
    <t xml:space="preserve">Verwerk voor Rachid de ontvangen factuur van de Belastingdienst in het inkoopboek. </t>
  </si>
  <si>
    <t>Belastingdienst</t>
  </si>
  <si>
    <t>2022-033</t>
  </si>
  <si>
    <t>388.04.M</t>
  </si>
  <si>
    <t>Journaliseer voor Rachid de ontvangen factuur van de Belastingdienst.</t>
  </si>
  <si>
    <t>1-4-2022 388.04,M</t>
  </si>
  <si>
    <t>Opgave 8.3</t>
  </si>
  <si>
    <t xml:space="preserve">Verwerk het bankafschrift in het bankboek. </t>
  </si>
  <si>
    <t>2022-019</t>
  </si>
  <si>
    <t>185698-30 Zicht</t>
  </si>
  <si>
    <t>388.04.M Belastingdienst</t>
  </si>
  <si>
    <t>Opgave 8.4</t>
  </si>
  <si>
    <t>Werk de grootboekrekening 1055 KNAB-bank bij met behulp van het journaal.</t>
  </si>
  <si>
    <t>1055 KNAB Bank                                                                                                                                      EUR</t>
  </si>
  <si>
    <t>Werk de grootboekrekening 1400 Crediteuren bij met behulp van het journaal.</t>
  </si>
  <si>
    <t>…............</t>
  </si>
  <si>
    <t>2022-012</t>
  </si>
  <si>
    <t>april 388.04.M</t>
  </si>
  <si>
    <t>Werk de subgrootboekrekening 14050 Zicht bij met behulp van het journaal.</t>
  </si>
  <si>
    <t xml:space="preserve">14050 Zicht                                                                                                                                              </t>
  </si>
  <si>
    <t>Op welke (sub)grootboekrekeningen kan er afgeletterd worden?</t>
  </si>
  <si>
    <t>14050 Zicht</t>
  </si>
  <si>
    <t>(14999 Belastingdienst)</t>
  </si>
  <si>
    <t>8.5 - 8.12</t>
  </si>
  <si>
    <t>Opgave 8.5</t>
  </si>
  <si>
    <t>IB april 2022</t>
  </si>
  <si>
    <t>Privéopname</t>
  </si>
  <si>
    <t>Opgave 8.6</t>
  </si>
  <si>
    <t>Verwerk memoriaal bon 2022-025 in het memoriaal.</t>
  </si>
  <si>
    <t>2022-025</t>
  </si>
  <si>
    <t xml:space="preserve">P. Winkelman apr 2022 </t>
  </si>
  <si>
    <t>Journaliseer memoriaal bon 2022-025.</t>
  </si>
  <si>
    <t>Subadmini-  stratie</t>
  </si>
  <si>
    <t>Verwerk memoriaal bon 2022-026 in het memoriaal.</t>
  </si>
  <si>
    <t>2022-026</t>
  </si>
  <si>
    <t>P. Winkelman apr 2022</t>
  </si>
  <si>
    <t>Journaliseer memoriaal bon 2022-026.</t>
  </si>
  <si>
    <t>Opgave 8.7</t>
  </si>
  <si>
    <t>2022-029</t>
  </si>
  <si>
    <t>LH maart 2022</t>
  </si>
  <si>
    <t>Opgave 8.8</t>
  </si>
  <si>
    <t>Stel de grootboekkaart 1500 Te betalen nettolonen samen.</t>
  </si>
  <si>
    <t xml:space="preserve">1500 Te betalen nettolonen                                                                                                                      </t>
  </si>
  <si>
    <t>Stel de grootboekkaart 1520 Af te dragen loonheffingen samen.</t>
  </si>
  <si>
    <t xml:space="preserve">1520 Af te dragen loonheffingen                                                                                                                </t>
  </si>
  <si>
    <t>Beginbalans</t>
  </si>
  <si>
    <t>Op welke grootboekkaarten kan er afgeletterd worden?</t>
  </si>
  <si>
    <t>1520 Af te dragen loonheffingen</t>
  </si>
  <si>
    <t>Opgave 8.9</t>
  </si>
  <si>
    <t>Journaliseer memoriaal bon 2022-035.</t>
  </si>
  <si>
    <t>2022-035</t>
  </si>
  <si>
    <t>J.Kuiper juli 2022</t>
  </si>
  <si>
    <t>Journaliseer memoriaal bon 2022-036.</t>
  </si>
  <si>
    <t>2022-036</t>
  </si>
  <si>
    <t>Opgave 8.10</t>
  </si>
  <si>
    <t>2022-047</t>
  </si>
  <si>
    <t>IB 2022 juli</t>
  </si>
  <si>
    <t>1500</t>
  </si>
  <si>
    <t>1520</t>
  </si>
  <si>
    <t>LH juni 2022</t>
  </si>
  <si>
    <t>Opgave 8.11</t>
  </si>
  <si>
    <t xml:space="preserve">Verwerk voor Jeanne de ontvangen factuur van de Belastingdienst in het inkoopboek. </t>
  </si>
  <si>
    <t>2022 / 11</t>
  </si>
  <si>
    <t>2022-133</t>
  </si>
  <si>
    <t>388.11.M</t>
  </si>
  <si>
    <t>Journaliseer voor Jeanne de ontvangen factuur van de Belastingdienst.</t>
  </si>
  <si>
    <t>Opgave 8.12</t>
  </si>
  <si>
    <t>2022-048</t>
  </si>
  <si>
    <t>1400</t>
  </si>
  <si>
    <t>8.13 - 8.17</t>
  </si>
  <si>
    <t>Opgave 8.13</t>
  </si>
  <si>
    <t xml:space="preserve">Journaliseer de loonstaat over juli 2022. </t>
  </si>
  <si>
    <t>2022-93</t>
  </si>
  <si>
    <t>John Leerling juli 2022</t>
  </si>
  <si>
    <t>Opgave 8.14</t>
  </si>
  <si>
    <t xml:space="preserve">Journaliseer de loonkosten over juli 2022. </t>
  </si>
  <si>
    <t>2022-94</t>
  </si>
  <si>
    <t>Werkgeversdeel juli 2022</t>
  </si>
  <si>
    <t>Opgave 8.15</t>
  </si>
  <si>
    <t>2022 / 6</t>
  </si>
  <si>
    <t>2022-039</t>
  </si>
  <si>
    <t>John Leerling juni 2022</t>
  </si>
  <si>
    <t>LH mei 2022</t>
  </si>
  <si>
    <t>IB juni 2022</t>
  </si>
  <si>
    <t>1050</t>
  </si>
  <si>
    <t>Opgave 8.16</t>
  </si>
  <si>
    <t>Stel de winst- en verliesrekening en de balans samen.</t>
  </si>
  <si>
    <t>x € 1</t>
  </si>
  <si>
    <t>Saldibalans</t>
  </si>
  <si>
    <t>W V rekening</t>
  </si>
  <si>
    <t>Balans</t>
  </si>
  <si>
    <t>Grootboekrekening</t>
  </si>
  <si>
    <t>0200</t>
  </si>
  <si>
    <t>0300</t>
  </si>
  <si>
    <t>0600</t>
  </si>
  <si>
    <t>0700</t>
  </si>
  <si>
    <t>Af te dragen LH</t>
  </si>
  <si>
    <t>Inkoopw. van de omzet</t>
  </si>
  <si>
    <t>Omzet hoog</t>
  </si>
  <si>
    <t>Resultaat</t>
  </si>
  <si>
    <t>Geef een controleberekening van het eigen vermogen.</t>
  </si>
  <si>
    <t>Eigen vermogen saldibalans</t>
  </si>
  <si>
    <t>min</t>
  </si>
  <si>
    <t xml:space="preserve">Eigen vermogen </t>
  </si>
  <si>
    <t>Opgave 8.17</t>
  </si>
  <si>
    <t>2022-040</t>
  </si>
  <si>
    <t>ZVW juni 2022</t>
  </si>
  <si>
    <t>Uitwerking 8.1 - 8.4</t>
  </si>
  <si>
    <t>Uitwerking 8.5 - 8.12</t>
  </si>
  <si>
    <t>Uitwerking 8.13 - 8.17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</si>
</sst>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000"/>
    <numFmt numFmtId="165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rgb="FF000000"/>
      <name val="TheSerifSemiLight-Plain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7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1" xfId="2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9" borderId="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3" fontId="1" fillId="0" borderId="17" xfId="2" applyFont="1" applyFill="1" applyBorder="1" applyAlignment="1">
      <alignment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43" fontId="1" fillId="7" borderId="23" xfId="2" applyFont="1" applyFill="1" applyBorder="1" applyAlignment="1">
      <alignment vertical="center"/>
    </xf>
    <xf numFmtId="14" fontId="1" fillId="7" borderId="20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43" fontId="1" fillId="0" borderId="1" xfId="2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43" fontId="1" fillId="0" borderId="17" xfId="2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43" fontId="1" fillId="8" borderId="1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3" fontId="3" fillId="0" borderId="1" xfId="2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10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43" fontId="1" fillId="0" borderId="23" xfId="2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2" applyFont="1" applyFill="1" applyBorder="1" applyAlignment="1">
      <alignment horizontal="center" vertical="center"/>
    </xf>
    <xf numFmtId="43" fontId="1" fillId="0" borderId="0" xfId="2" applyFont="1" applyFill="1" applyBorder="1" applyAlignment="1">
      <alignment vertical="center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3" fontId="1" fillId="0" borderId="23" xfId="2" applyFont="1" applyFill="1" applyBorder="1" applyAlignment="1">
      <alignment horizontal="center" vertical="center" wrapText="1"/>
    </xf>
    <xf numFmtId="43" fontId="1" fillId="0" borderId="17" xfId="2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3" fontId="3" fillId="0" borderId="6" xfId="2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3" fontId="1" fillId="0" borderId="0" xfId="2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/>
    </xf>
    <xf numFmtId="2" fontId="1" fillId="7" borderId="23" xfId="0" applyNumberFormat="1" applyFont="1" applyFill="1" applyBorder="1" applyAlignment="1">
      <alignment vertical="center"/>
    </xf>
    <xf numFmtId="43" fontId="1" fillId="0" borderId="23" xfId="2" applyFont="1" applyFill="1" applyBorder="1" applyAlignment="1">
      <alignment horizontal="right" vertical="center" wrapText="1"/>
    </xf>
    <xf numFmtId="43" fontId="1" fillId="0" borderId="17" xfId="2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43" fontId="1" fillId="0" borderId="18" xfId="2" applyFont="1" applyFill="1" applyBorder="1" applyAlignment="1">
      <alignment horizontal="right" vertical="center" wrapText="1"/>
    </xf>
    <xf numFmtId="43" fontId="1" fillId="0" borderId="1" xfId="2" applyFont="1" applyFill="1" applyBorder="1" applyAlignment="1">
      <alignment horizontal="right" vertical="center" wrapText="1"/>
    </xf>
    <xf numFmtId="43" fontId="1" fillId="8" borderId="1" xfId="2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0" fillId="7" borderId="0" xfId="0" applyFont="1" applyFill="1" applyAlignment="1">
      <alignment horizontal="center"/>
    </xf>
    <xf numFmtId="0" fontId="10" fillId="7" borderId="13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 indent="1"/>
    </xf>
    <xf numFmtId="165" fontId="1" fillId="0" borderId="3" xfId="2" applyNumberFormat="1" applyFont="1" applyBorder="1" applyAlignment="1">
      <alignment vertical="center" wrapText="1"/>
    </xf>
    <xf numFmtId="165" fontId="1" fillId="0" borderId="1" xfId="2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165" fontId="1" fillId="0" borderId="26" xfId="2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 indent="1"/>
    </xf>
    <xf numFmtId="165" fontId="2" fillId="0" borderId="1" xfId="2" applyNumberFormat="1" applyFont="1" applyBorder="1" applyAlignment="1">
      <alignment vertical="center"/>
    </xf>
    <xf numFmtId="165" fontId="2" fillId="0" borderId="5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>
      <alignment vertical="center"/>
    </xf>
    <xf numFmtId="0" fontId="4" fillId="0" borderId="0" xfId="1"/>
    <xf numFmtId="0" fontId="14" fillId="10" borderId="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1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 wrapText="1"/>
    </xf>
    <xf numFmtId="17" fontId="1" fillId="7" borderId="1" xfId="0" applyNumberFormat="1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" fillId="0" borderId="2" xfId="2" applyNumberFormat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/>
    </xf>
    <xf numFmtId="165" fontId="2" fillId="0" borderId="3" xfId="2" applyNumberFormat="1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/>
    </xf>
    <xf numFmtId="0" fontId="10" fillId="11" borderId="4" xfId="0" applyFont="1" applyFill="1" applyBorder="1" applyAlignment="1">
      <alignment horizontal="left"/>
    </xf>
    <xf numFmtId="0" fontId="10" fillId="11" borderId="3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2"/>
  <sheetViews>
    <sheetView showGridLines="0" zoomScale="190" zoomScaleNormal="190" workbookViewId="0">
      <selection activeCell="B12" sqref="B12"/>
    </sheetView>
  </sheetViews>
  <sheetFormatPr defaultRowHeight="15"/>
  <cols>
    <col min="1" max="1" width="8.88671875" style="1"/>
    <col min="2" max="2" width="26.5546875" style="1" customWidth="1"/>
    <col min="3" max="16384" width="8.88671875" style="1"/>
  </cols>
  <sheetData>
    <row r="1" spans="1:7" ht="15.6">
      <c r="A1" s="2" t="s">
        <v>107</v>
      </c>
    </row>
    <row r="2" spans="1:7" ht="15.6">
      <c r="A2" s="2"/>
    </row>
    <row r="3" spans="1:7" ht="15.6">
      <c r="A3" s="2" t="s">
        <v>148</v>
      </c>
    </row>
    <row r="5" spans="1:7">
      <c r="A5" s="1" t="s">
        <v>64</v>
      </c>
      <c r="B5" s="9">
        <v>44927</v>
      </c>
    </row>
    <row r="6" spans="1:7">
      <c r="B6" s="9"/>
    </row>
    <row r="7" spans="1:7">
      <c r="A7" s="6" t="s">
        <v>60</v>
      </c>
      <c r="B7" s="6" t="s">
        <v>105</v>
      </c>
      <c r="C7" s="6"/>
      <c r="D7" s="6"/>
      <c r="E7" s="6"/>
      <c r="F7" s="6"/>
      <c r="G7" s="6"/>
    </row>
    <row r="8" spans="1:7">
      <c r="A8" s="6"/>
      <c r="B8" s="6" t="s">
        <v>117</v>
      </c>
      <c r="C8" s="6"/>
      <c r="D8" s="6"/>
      <c r="E8" s="6"/>
      <c r="F8" s="6"/>
      <c r="G8" s="6"/>
    </row>
    <row r="10" spans="1:7" ht="15.6">
      <c r="A10" s="1" t="s">
        <v>65</v>
      </c>
      <c r="B10" s="10" t="s">
        <v>269</v>
      </c>
    </row>
    <row r="11" spans="1:7" ht="15.6">
      <c r="B11" s="10" t="s">
        <v>270</v>
      </c>
    </row>
    <row r="12" spans="1:7" ht="15.6">
      <c r="B12" s="126" t="s">
        <v>271</v>
      </c>
    </row>
  </sheetData>
  <hyperlinks>
    <hyperlink ref="B10" location="'8.1 - 8.4'!A1" display="Uitwerking 8.1 - 8.4" xr:uid="{495C916A-8833-4491-A880-D792DD839BE5}"/>
    <hyperlink ref="B11" location="'8.5 - 8.12'!A1" display="Uitwerking 8.5 - 8.12" xr:uid="{D8385055-CB08-406C-82DE-81E158A9C0E5}"/>
    <hyperlink ref="B12" location="'8.13 - 8.17'!A1" display="Uitwerking 8.13 - 8.17" xr:uid="{BA5E8AA5-024A-445F-94F4-9FCB8FCB7313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CCB3-C04C-4838-A5EE-A3ACB9B60188}">
  <dimension ref="A1:M101"/>
  <sheetViews>
    <sheetView showGridLines="0" workbookViewId="0">
      <selection activeCell="F11" sqref="F11"/>
    </sheetView>
  </sheetViews>
  <sheetFormatPr defaultRowHeight="15"/>
  <cols>
    <col min="1" max="1" width="2.33203125" style="17" customWidth="1"/>
    <col min="2" max="2" width="12" style="17" customWidth="1"/>
    <col min="3" max="3" width="12.44140625" style="17" customWidth="1"/>
    <col min="4" max="4" width="11.88671875" style="17" customWidth="1"/>
    <col min="5" max="5" width="17.44140625" style="17" customWidth="1"/>
    <col min="6" max="6" width="12.21875" style="17" customWidth="1"/>
    <col min="7" max="7" width="8.21875" style="17" customWidth="1"/>
    <col min="8" max="8" width="12.21875" style="17" customWidth="1"/>
    <col min="9" max="9" width="15.21875" style="17" customWidth="1"/>
    <col min="10" max="10" width="12.21875" style="17" customWidth="1"/>
    <col min="11" max="11" width="12" style="17" customWidth="1"/>
    <col min="12" max="12" width="10.77734375" style="17" customWidth="1"/>
    <col min="13" max="13" width="2.44140625" style="17" customWidth="1"/>
    <col min="14" max="16384" width="8.88671875" style="17"/>
  </cols>
  <sheetData>
    <row r="1" spans="1:13" ht="15.6">
      <c r="B1" s="16" t="s">
        <v>149</v>
      </c>
      <c r="D1" s="16" t="s">
        <v>150</v>
      </c>
    </row>
    <row r="2" spans="1:13" ht="15.6">
      <c r="B2" s="20"/>
    </row>
    <row r="3" spans="1:13" ht="15.6">
      <c r="B3" s="16" t="s">
        <v>151</v>
      </c>
    </row>
    <row r="4" spans="1:13">
      <c r="A4" s="17" t="s">
        <v>3</v>
      </c>
      <c r="B4" s="17" t="s">
        <v>152</v>
      </c>
    </row>
    <row r="5" spans="1:13" s="20" customFormat="1" ht="10.05000000000000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7"/>
      <c r="M5" s="17"/>
    </row>
    <row r="6" spans="1:13" ht="18" customHeight="1">
      <c r="A6" s="19"/>
      <c r="B6" s="21" t="s">
        <v>119</v>
      </c>
      <c r="C6" s="19"/>
      <c r="D6" s="19"/>
      <c r="E6" s="19"/>
      <c r="F6" s="19"/>
      <c r="G6" s="19"/>
      <c r="H6" s="19"/>
      <c r="I6" s="19"/>
      <c r="J6" s="19"/>
      <c r="K6" s="19"/>
    </row>
    <row r="7" spans="1:13" ht="10.050000000000001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ht="18" customHeight="1">
      <c r="A8" s="19"/>
      <c r="B8" s="22" t="s">
        <v>120</v>
      </c>
      <c r="C8" s="23">
        <v>14050</v>
      </c>
      <c r="D8" s="161" t="s">
        <v>153</v>
      </c>
      <c r="E8" s="161"/>
      <c r="F8" s="19"/>
      <c r="G8" s="19"/>
      <c r="H8" s="19"/>
      <c r="I8" s="19"/>
      <c r="J8" s="19"/>
      <c r="K8" s="19"/>
    </row>
    <row r="9" spans="1:13" ht="10.05000000000000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3" ht="18" customHeight="1">
      <c r="A10" s="19"/>
      <c r="B10" s="22" t="s">
        <v>121</v>
      </c>
      <c r="C10" s="24">
        <v>50</v>
      </c>
      <c r="D10" s="19"/>
      <c r="E10" s="22" t="s">
        <v>122</v>
      </c>
      <c r="F10" s="25" t="s">
        <v>154</v>
      </c>
      <c r="G10" s="19"/>
      <c r="H10" s="156" t="s">
        <v>123</v>
      </c>
      <c r="I10" s="157"/>
      <c r="J10" s="26" t="s">
        <v>155</v>
      </c>
      <c r="K10" s="19"/>
    </row>
    <row r="11" spans="1:13" ht="18" customHeight="1">
      <c r="A11" s="19"/>
      <c r="B11" s="22" t="s">
        <v>0</v>
      </c>
      <c r="C11" s="27">
        <v>44652</v>
      </c>
      <c r="D11" s="19"/>
      <c r="E11" s="22" t="s">
        <v>124</v>
      </c>
      <c r="F11" s="28" t="s">
        <v>125</v>
      </c>
      <c r="G11" s="19"/>
      <c r="H11" s="156" t="s">
        <v>126</v>
      </c>
      <c r="I11" s="157"/>
      <c r="J11" s="29">
        <v>44652</v>
      </c>
      <c r="K11" s="19"/>
    </row>
    <row r="12" spans="1:13" ht="18" customHeight="1">
      <c r="A12" s="19"/>
      <c r="B12" s="22" t="s">
        <v>127</v>
      </c>
      <c r="C12" s="29">
        <v>44656</v>
      </c>
      <c r="D12" s="19"/>
      <c r="E12" s="22" t="s">
        <v>128</v>
      </c>
      <c r="F12" s="30" t="s">
        <v>156</v>
      </c>
      <c r="G12" s="19"/>
      <c r="H12" s="156" t="s">
        <v>129</v>
      </c>
      <c r="I12" s="157"/>
      <c r="J12" s="30">
        <v>110</v>
      </c>
      <c r="K12" s="19" t="s">
        <v>112</v>
      </c>
    </row>
    <row r="13" spans="1:13" ht="10.05000000000000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3" ht="18" customHeight="1">
      <c r="A14" s="19"/>
      <c r="B14" s="21" t="s">
        <v>130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3" ht="10.05000000000000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s="34" customFormat="1" ht="35.4" customHeight="1">
      <c r="A16" s="18"/>
      <c r="B16" s="45" t="s">
        <v>131</v>
      </c>
      <c r="C16" s="158" t="s">
        <v>0</v>
      </c>
      <c r="D16" s="158"/>
      <c r="E16" s="158"/>
      <c r="F16" s="45" t="s">
        <v>132</v>
      </c>
      <c r="G16" s="45" t="s">
        <v>133</v>
      </c>
      <c r="H16" s="45" t="s">
        <v>134</v>
      </c>
      <c r="I16" s="45" t="s">
        <v>129</v>
      </c>
      <c r="J16" s="45" t="s">
        <v>135</v>
      </c>
      <c r="K16" s="19"/>
    </row>
    <row r="17" spans="1:11" ht="18" customHeight="1">
      <c r="A17" s="19"/>
      <c r="B17" s="23">
        <v>4702</v>
      </c>
      <c r="C17" s="159">
        <v>44652</v>
      </c>
      <c r="D17" s="160"/>
      <c r="E17" s="160"/>
      <c r="F17" s="78"/>
      <c r="G17" s="79"/>
      <c r="H17" s="80"/>
      <c r="I17" s="35">
        <v>110</v>
      </c>
      <c r="J17" s="36"/>
      <c r="K17" s="19"/>
    </row>
    <row r="18" spans="1:11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20" spans="1:11">
      <c r="A20" s="17" t="s">
        <v>136</v>
      </c>
      <c r="B20" s="17" t="s">
        <v>157</v>
      </c>
    </row>
    <row r="21" spans="1:11" ht="14.4" customHeight="1">
      <c r="B21" s="148" t="s">
        <v>158</v>
      </c>
      <c r="C21" s="149"/>
      <c r="D21" s="149"/>
      <c r="E21" s="149"/>
      <c r="F21" s="149"/>
      <c r="G21" s="149"/>
      <c r="H21" s="149"/>
      <c r="I21" s="149"/>
      <c r="J21" s="149"/>
      <c r="K21" s="37" t="s">
        <v>159</v>
      </c>
    </row>
    <row r="22" spans="1:11" ht="30">
      <c r="B22" s="38" t="s">
        <v>108</v>
      </c>
      <c r="C22" s="38" t="s">
        <v>121</v>
      </c>
      <c r="D22" s="39" t="s">
        <v>137</v>
      </c>
      <c r="E22" s="38" t="s">
        <v>111</v>
      </c>
      <c r="F22" s="38" t="s">
        <v>138</v>
      </c>
      <c r="G22" s="150" t="s">
        <v>0</v>
      </c>
      <c r="H22" s="151"/>
      <c r="I22" s="152"/>
      <c r="J22" s="39" t="s">
        <v>1</v>
      </c>
      <c r="K22" s="38" t="s">
        <v>2</v>
      </c>
    </row>
    <row r="23" spans="1:11" ht="18" customHeight="1">
      <c r="B23" s="52">
        <v>44652</v>
      </c>
      <c r="C23" s="42">
        <v>50</v>
      </c>
      <c r="D23" s="53" t="s">
        <v>155</v>
      </c>
      <c r="E23" s="42">
        <v>4702</v>
      </c>
      <c r="F23" s="53"/>
      <c r="G23" s="155">
        <v>44652</v>
      </c>
      <c r="H23" s="153"/>
      <c r="I23" s="153"/>
      <c r="J23" s="81">
        <v>110</v>
      </c>
      <c r="K23" s="43"/>
    </row>
    <row r="24" spans="1:11" ht="18" customHeight="1">
      <c r="B24" s="52">
        <v>44652</v>
      </c>
      <c r="C24" s="42">
        <v>50</v>
      </c>
      <c r="D24" s="53" t="s">
        <v>155</v>
      </c>
      <c r="E24" s="42">
        <v>1400</v>
      </c>
      <c r="F24" s="53">
        <v>14050</v>
      </c>
      <c r="G24" s="155" t="s">
        <v>160</v>
      </c>
      <c r="H24" s="153"/>
      <c r="I24" s="153"/>
      <c r="J24" s="81"/>
      <c r="K24" s="43">
        <v>110</v>
      </c>
    </row>
    <row r="25" spans="1:11">
      <c r="D25" s="15"/>
      <c r="G25" s="82"/>
      <c r="H25" s="82"/>
      <c r="I25" s="82"/>
      <c r="J25" s="82"/>
    </row>
    <row r="27" spans="1:11" ht="15.6">
      <c r="B27" s="16" t="s">
        <v>161</v>
      </c>
    </row>
    <row r="28" spans="1:11">
      <c r="A28" s="17" t="s">
        <v>3</v>
      </c>
      <c r="B28" s="17" t="s">
        <v>162</v>
      </c>
    </row>
    <row r="29" spans="1:11" ht="10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6">
      <c r="A30" s="19"/>
      <c r="B30" s="21" t="s">
        <v>119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0.9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8" customHeight="1">
      <c r="A32" s="19"/>
      <c r="B32" s="22" t="s">
        <v>120</v>
      </c>
      <c r="C32" s="23">
        <v>14999</v>
      </c>
      <c r="D32" s="161" t="s">
        <v>163</v>
      </c>
      <c r="E32" s="161"/>
      <c r="F32" s="19"/>
      <c r="G32" s="19"/>
      <c r="H32" s="19"/>
      <c r="I32" s="19"/>
      <c r="J32" s="19"/>
      <c r="K32" s="19"/>
    </row>
    <row r="33" spans="1:11" ht="10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8" customHeight="1">
      <c r="A34" s="19"/>
      <c r="B34" s="22" t="s">
        <v>121</v>
      </c>
      <c r="C34" s="24">
        <v>50</v>
      </c>
      <c r="D34" s="19"/>
      <c r="E34" s="22" t="s">
        <v>122</v>
      </c>
      <c r="F34" s="25" t="s">
        <v>154</v>
      </c>
      <c r="G34" s="19"/>
      <c r="H34" s="156" t="s">
        <v>123</v>
      </c>
      <c r="I34" s="157"/>
      <c r="J34" s="26" t="s">
        <v>164</v>
      </c>
      <c r="K34" s="19"/>
    </row>
    <row r="35" spans="1:11" ht="18" customHeight="1">
      <c r="A35" s="19"/>
      <c r="B35" s="22" t="s">
        <v>0</v>
      </c>
      <c r="C35" s="27">
        <v>44652</v>
      </c>
      <c r="D35" s="19"/>
      <c r="E35" s="22" t="s">
        <v>124</v>
      </c>
      <c r="F35" s="28" t="s">
        <v>125</v>
      </c>
      <c r="G35" s="19"/>
      <c r="H35" s="156" t="s">
        <v>126</v>
      </c>
      <c r="I35" s="157"/>
      <c r="J35" s="29">
        <v>44652</v>
      </c>
      <c r="K35" s="19"/>
    </row>
    <row r="36" spans="1:11" ht="18" customHeight="1">
      <c r="A36" s="19"/>
      <c r="B36" s="22" t="s">
        <v>127</v>
      </c>
      <c r="C36" s="29">
        <v>44656</v>
      </c>
      <c r="D36" s="19"/>
      <c r="E36" s="22" t="s">
        <v>128</v>
      </c>
      <c r="F36" s="30" t="s">
        <v>165</v>
      </c>
      <c r="G36" s="19"/>
      <c r="H36" s="156" t="s">
        <v>129</v>
      </c>
      <c r="I36" s="157"/>
      <c r="J36" s="30">
        <v>96</v>
      </c>
      <c r="K36" s="19" t="s">
        <v>112</v>
      </c>
    </row>
    <row r="37" spans="1:11" ht="10.9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6">
      <c r="A38" s="19"/>
      <c r="B38" s="21" t="s">
        <v>130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0.9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30">
      <c r="A40" s="18"/>
      <c r="B40" s="45" t="s">
        <v>131</v>
      </c>
      <c r="C40" s="158" t="s">
        <v>0</v>
      </c>
      <c r="D40" s="158"/>
      <c r="E40" s="158"/>
      <c r="F40" s="45" t="s">
        <v>132</v>
      </c>
      <c r="G40" s="45" t="s">
        <v>133</v>
      </c>
      <c r="H40" s="45" t="s">
        <v>134</v>
      </c>
      <c r="I40" s="45" t="s">
        <v>129</v>
      </c>
      <c r="J40" s="45" t="s">
        <v>135</v>
      </c>
      <c r="K40" s="19"/>
    </row>
    <row r="41" spans="1:11" ht="18" customHeight="1">
      <c r="A41" s="19"/>
      <c r="B41" s="23">
        <v>4703</v>
      </c>
      <c r="C41" s="159">
        <v>44652</v>
      </c>
      <c r="D41" s="160"/>
      <c r="E41" s="160"/>
      <c r="F41" s="78"/>
      <c r="G41" s="79"/>
      <c r="H41" s="80"/>
      <c r="I41" s="35">
        <v>96</v>
      </c>
      <c r="J41" s="36"/>
      <c r="K41" s="19"/>
    </row>
    <row r="42" spans="1:11" ht="10.9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4" spans="1:11">
      <c r="A44" s="17" t="s">
        <v>136</v>
      </c>
      <c r="B44" s="17" t="s">
        <v>166</v>
      </c>
    </row>
    <row r="45" spans="1:11" ht="15.6">
      <c r="B45" s="148" t="s">
        <v>158</v>
      </c>
      <c r="C45" s="149"/>
      <c r="D45" s="149"/>
      <c r="E45" s="149"/>
      <c r="F45" s="149"/>
      <c r="G45" s="149"/>
      <c r="H45" s="149"/>
      <c r="I45" s="149"/>
      <c r="J45" s="149"/>
      <c r="K45" s="37" t="s">
        <v>159</v>
      </c>
    </row>
    <row r="46" spans="1:11" ht="30">
      <c r="B46" s="38" t="s">
        <v>108</v>
      </c>
      <c r="C46" s="38" t="s">
        <v>121</v>
      </c>
      <c r="D46" s="39" t="s">
        <v>137</v>
      </c>
      <c r="E46" s="38" t="s">
        <v>111</v>
      </c>
      <c r="F46" s="38" t="s">
        <v>138</v>
      </c>
      <c r="G46" s="150" t="s">
        <v>0</v>
      </c>
      <c r="H46" s="151"/>
      <c r="I46" s="152"/>
      <c r="J46" s="39" t="s">
        <v>1</v>
      </c>
      <c r="K46" s="38" t="s">
        <v>2</v>
      </c>
    </row>
    <row r="47" spans="1:11" ht="18" customHeight="1">
      <c r="B47" s="52">
        <v>44652</v>
      </c>
      <c r="C47" s="42">
        <v>50</v>
      </c>
      <c r="D47" s="53" t="s">
        <v>164</v>
      </c>
      <c r="E47" s="42">
        <v>4703</v>
      </c>
      <c r="F47" s="53"/>
      <c r="G47" s="155">
        <v>44652</v>
      </c>
      <c r="H47" s="153"/>
      <c r="I47" s="153"/>
      <c r="J47" s="81">
        <v>96</v>
      </c>
      <c r="K47" s="43"/>
    </row>
    <row r="48" spans="1:11" ht="18" customHeight="1">
      <c r="B48" s="52">
        <v>44652</v>
      </c>
      <c r="C48" s="42">
        <v>50</v>
      </c>
      <c r="D48" s="53" t="s">
        <v>164</v>
      </c>
      <c r="E48" s="42">
        <v>1400</v>
      </c>
      <c r="F48" s="53">
        <v>14999</v>
      </c>
      <c r="G48" s="155" t="s">
        <v>167</v>
      </c>
      <c r="H48" s="153"/>
      <c r="I48" s="153"/>
      <c r="J48" s="81"/>
      <c r="K48" s="43">
        <v>96</v>
      </c>
    </row>
    <row r="49" spans="1:13" ht="18" customHeight="1">
      <c r="B49" s="83"/>
      <c r="C49" s="15"/>
      <c r="D49" s="15"/>
      <c r="E49" s="15"/>
      <c r="F49" s="15"/>
      <c r="G49" s="84"/>
      <c r="H49" s="85"/>
      <c r="I49" s="85"/>
      <c r="J49" s="86"/>
      <c r="K49" s="87"/>
    </row>
    <row r="51" spans="1:13" ht="15.6">
      <c r="B51" s="16" t="s">
        <v>168</v>
      </c>
    </row>
    <row r="52" spans="1:13">
      <c r="A52" s="17" t="s">
        <v>3</v>
      </c>
      <c r="B52" s="17" t="s">
        <v>169</v>
      </c>
    </row>
    <row r="53" spans="1:13" ht="6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6">
      <c r="A54" s="19"/>
      <c r="B54" s="21" t="s">
        <v>145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customHeight="1">
      <c r="A56" s="19"/>
      <c r="B56" s="22" t="s">
        <v>121</v>
      </c>
      <c r="C56" s="62">
        <v>20</v>
      </c>
      <c r="D56" s="19"/>
      <c r="E56" s="22" t="s">
        <v>122</v>
      </c>
      <c r="F56" s="25" t="s">
        <v>154</v>
      </c>
      <c r="G56" s="19"/>
      <c r="H56" s="156" t="s">
        <v>123</v>
      </c>
      <c r="I56" s="157"/>
      <c r="J56" s="26" t="s">
        <v>170</v>
      </c>
      <c r="K56" s="19"/>
      <c r="L56" s="19"/>
      <c r="M56" s="19"/>
    </row>
    <row r="57" spans="1:13" ht="18" customHeight="1">
      <c r="A57" s="19"/>
      <c r="B57" s="22" t="s">
        <v>110</v>
      </c>
      <c r="C57" s="63">
        <v>4612.8900000000003</v>
      </c>
      <c r="D57" s="19"/>
      <c r="E57" s="22" t="s">
        <v>142</v>
      </c>
      <c r="F57" s="50">
        <v>4406.8900000000003</v>
      </c>
      <c r="G57" s="19"/>
      <c r="H57" s="19"/>
      <c r="I57" s="19"/>
      <c r="J57" s="19"/>
      <c r="K57" s="19"/>
      <c r="L57" s="19"/>
      <c r="M57" s="19"/>
    </row>
    <row r="58" spans="1:13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6">
      <c r="A59" s="19"/>
      <c r="B59" s="21" t="s">
        <v>130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6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30">
      <c r="A61" s="19"/>
      <c r="B61" s="32" t="s">
        <v>108</v>
      </c>
      <c r="C61" s="44" t="s">
        <v>139</v>
      </c>
      <c r="D61" s="45" t="s">
        <v>141</v>
      </c>
      <c r="E61" s="158" t="s">
        <v>0</v>
      </c>
      <c r="F61" s="158"/>
      <c r="G61" s="51" t="s">
        <v>132</v>
      </c>
      <c r="H61" s="32" t="s">
        <v>133</v>
      </c>
      <c r="I61" s="44" t="s">
        <v>134</v>
      </c>
      <c r="J61" s="32" t="s">
        <v>129</v>
      </c>
      <c r="K61" s="32" t="s">
        <v>135</v>
      </c>
      <c r="L61" s="33" t="s">
        <v>143</v>
      </c>
      <c r="M61" s="19"/>
    </row>
    <row r="62" spans="1:13" ht="18" customHeight="1">
      <c r="A62" s="18"/>
      <c r="B62" s="52">
        <v>44656</v>
      </c>
      <c r="C62" s="53">
        <v>1400</v>
      </c>
      <c r="D62" s="40">
        <v>14050</v>
      </c>
      <c r="E62" s="153" t="s">
        <v>156</v>
      </c>
      <c r="F62" s="153"/>
      <c r="G62" s="54"/>
      <c r="H62" s="55"/>
      <c r="I62" s="56"/>
      <c r="J62" s="57">
        <v>-110</v>
      </c>
      <c r="K62" s="58"/>
      <c r="L62" s="40" t="s">
        <v>155</v>
      </c>
      <c r="M62" s="18"/>
    </row>
    <row r="63" spans="1:13" ht="18" customHeight="1">
      <c r="A63" s="18"/>
      <c r="B63" s="52">
        <v>44656</v>
      </c>
      <c r="C63" s="53">
        <v>1400</v>
      </c>
      <c r="D63" s="40">
        <v>14999</v>
      </c>
      <c r="E63" s="154" t="s">
        <v>165</v>
      </c>
      <c r="F63" s="136"/>
      <c r="G63" s="54"/>
      <c r="H63" s="55"/>
      <c r="I63" s="56"/>
      <c r="J63" s="57">
        <v>-96</v>
      </c>
      <c r="K63" s="58"/>
      <c r="L63" s="40" t="s">
        <v>164</v>
      </c>
      <c r="M63" s="18"/>
    </row>
    <row r="64" spans="1:13" ht="6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1" ht="15.6">
      <c r="B65" s="16"/>
    </row>
    <row r="66" spans="1:11">
      <c r="A66" s="17" t="s">
        <v>6</v>
      </c>
      <c r="B66" s="17" t="s">
        <v>118</v>
      </c>
    </row>
    <row r="67" spans="1:11" ht="15.6">
      <c r="B67" s="148" t="s">
        <v>158</v>
      </c>
      <c r="C67" s="149"/>
      <c r="D67" s="149"/>
      <c r="E67" s="149"/>
      <c r="F67" s="149"/>
      <c r="G67" s="149"/>
      <c r="H67" s="149"/>
      <c r="I67" s="149"/>
      <c r="J67" s="149"/>
      <c r="K67" s="37" t="s">
        <v>159</v>
      </c>
    </row>
    <row r="68" spans="1:11" ht="30">
      <c r="B68" s="38" t="s">
        <v>108</v>
      </c>
      <c r="C68" s="38" t="s">
        <v>121</v>
      </c>
      <c r="D68" s="39" t="s">
        <v>137</v>
      </c>
      <c r="E68" s="38" t="s">
        <v>111</v>
      </c>
      <c r="F68" s="38" t="s">
        <v>138</v>
      </c>
      <c r="G68" s="150" t="s">
        <v>0</v>
      </c>
      <c r="H68" s="151"/>
      <c r="I68" s="152"/>
      <c r="J68" s="39" t="s">
        <v>1</v>
      </c>
      <c r="K68" s="38" t="s">
        <v>2</v>
      </c>
    </row>
    <row r="69" spans="1:11" ht="18" customHeight="1">
      <c r="B69" s="88">
        <v>44656</v>
      </c>
      <c r="C69" s="89">
        <v>20</v>
      </c>
      <c r="D69" s="90" t="s">
        <v>170</v>
      </c>
      <c r="E69" s="89">
        <v>1400</v>
      </c>
      <c r="F69" s="90">
        <v>14050</v>
      </c>
      <c r="G69" s="153" t="s">
        <v>156</v>
      </c>
      <c r="H69" s="153"/>
      <c r="I69" s="153"/>
      <c r="J69" s="91">
        <v>110</v>
      </c>
      <c r="K69" s="92"/>
    </row>
    <row r="70" spans="1:11" ht="18" customHeight="1">
      <c r="B70" s="88">
        <v>44656</v>
      </c>
      <c r="C70" s="89">
        <v>20</v>
      </c>
      <c r="D70" s="90" t="str">
        <f>D69</f>
        <v>2022-019</v>
      </c>
      <c r="E70" s="89">
        <v>1055</v>
      </c>
      <c r="F70" s="90"/>
      <c r="G70" s="153" t="s">
        <v>171</v>
      </c>
      <c r="H70" s="153"/>
      <c r="I70" s="153"/>
      <c r="J70" s="91"/>
      <c r="K70" s="92">
        <v>110</v>
      </c>
    </row>
    <row r="71" spans="1:11" ht="18" customHeight="1">
      <c r="B71" s="88">
        <v>44656</v>
      </c>
      <c r="C71" s="89">
        <v>20</v>
      </c>
      <c r="D71" s="90" t="str">
        <f t="shared" ref="D71:D72" si="0">D70</f>
        <v>2022-019</v>
      </c>
      <c r="E71" s="89">
        <v>1400</v>
      </c>
      <c r="F71" s="90">
        <v>14999</v>
      </c>
      <c r="G71" s="154" t="s">
        <v>165</v>
      </c>
      <c r="H71" s="135"/>
      <c r="I71" s="136"/>
      <c r="J71" s="91">
        <v>96</v>
      </c>
      <c r="K71" s="92"/>
    </row>
    <row r="72" spans="1:11" ht="18" customHeight="1">
      <c r="B72" s="88">
        <v>44656</v>
      </c>
      <c r="C72" s="89">
        <v>20</v>
      </c>
      <c r="D72" s="90" t="str">
        <f t="shared" si="0"/>
        <v>2022-019</v>
      </c>
      <c r="E72" s="89">
        <v>1055</v>
      </c>
      <c r="F72" s="90"/>
      <c r="G72" s="154" t="s">
        <v>172</v>
      </c>
      <c r="H72" s="135"/>
      <c r="I72" s="136"/>
      <c r="J72" s="91"/>
      <c r="K72" s="92">
        <v>96</v>
      </c>
    </row>
    <row r="75" spans="1:11" ht="15.6" customHeight="1">
      <c r="B75" s="16" t="s">
        <v>173</v>
      </c>
    </row>
    <row r="76" spans="1:11">
      <c r="A76" s="17" t="s">
        <v>3</v>
      </c>
      <c r="B76" s="17" t="s">
        <v>174</v>
      </c>
    </row>
    <row r="77" spans="1:11" ht="15.6" customHeight="1">
      <c r="B77" s="145" t="s">
        <v>175</v>
      </c>
      <c r="C77" s="146"/>
      <c r="D77" s="146"/>
      <c r="E77" s="146"/>
      <c r="F77" s="146"/>
      <c r="G77" s="146"/>
      <c r="H77" s="146"/>
      <c r="I77" s="146"/>
      <c r="J77" s="67" t="s">
        <v>112</v>
      </c>
    </row>
    <row r="78" spans="1:11" ht="31.2">
      <c r="B78" s="69" t="s">
        <v>108</v>
      </c>
      <c r="C78" s="69" t="s">
        <v>121</v>
      </c>
      <c r="D78" s="69" t="s">
        <v>137</v>
      </c>
      <c r="E78" s="147" t="s">
        <v>0</v>
      </c>
      <c r="F78" s="147"/>
      <c r="G78" s="147"/>
      <c r="H78" s="147"/>
      <c r="I78" s="69" t="s">
        <v>1</v>
      </c>
      <c r="J78" s="69" t="s">
        <v>2</v>
      </c>
    </row>
    <row r="79" spans="1:11" ht="18" customHeight="1">
      <c r="B79" s="70">
        <v>44652</v>
      </c>
      <c r="C79" s="71"/>
      <c r="D79" s="71"/>
      <c r="E79" s="131" t="s">
        <v>109</v>
      </c>
      <c r="F79" s="131"/>
      <c r="G79" s="131"/>
      <c r="H79" s="131"/>
      <c r="I79" s="66">
        <v>4612.8900000000003</v>
      </c>
      <c r="J79" s="66"/>
    </row>
    <row r="80" spans="1:11" ht="18" customHeight="1">
      <c r="B80" s="88">
        <v>44656</v>
      </c>
      <c r="C80" s="89">
        <v>20</v>
      </c>
      <c r="D80" s="90" t="s">
        <v>170</v>
      </c>
      <c r="E80" s="134" t="s">
        <v>171</v>
      </c>
      <c r="F80" s="135"/>
      <c r="G80" s="135"/>
      <c r="H80" s="136"/>
      <c r="I80" s="66"/>
      <c r="J80" s="66">
        <v>110</v>
      </c>
    </row>
    <row r="81" spans="1:11" ht="18" customHeight="1">
      <c r="B81" s="88">
        <v>44656</v>
      </c>
      <c r="C81" s="89">
        <v>20</v>
      </c>
      <c r="D81" s="90" t="s">
        <v>170</v>
      </c>
      <c r="E81" s="134" t="s">
        <v>172</v>
      </c>
      <c r="F81" s="135"/>
      <c r="G81" s="135"/>
      <c r="H81" s="136"/>
      <c r="I81" s="66"/>
      <c r="J81" s="66">
        <v>96</v>
      </c>
    </row>
    <row r="83" spans="1:11">
      <c r="A83" s="17" t="s">
        <v>6</v>
      </c>
      <c r="B83" s="17" t="s">
        <v>176</v>
      </c>
    </row>
    <row r="84" spans="1:11" ht="15" customHeight="1">
      <c r="B84" s="145" t="s">
        <v>115</v>
      </c>
      <c r="C84" s="146"/>
      <c r="D84" s="146"/>
      <c r="E84" s="146"/>
      <c r="F84" s="146"/>
      <c r="G84" s="146"/>
      <c r="H84" s="146"/>
      <c r="I84" s="146"/>
      <c r="J84" s="67" t="s">
        <v>112</v>
      </c>
    </row>
    <row r="85" spans="1:11" ht="33" customHeight="1">
      <c r="B85" s="94" t="s">
        <v>108</v>
      </c>
      <c r="C85" s="94" t="s">
        <v>121</v>
      </c>
      <c r="D85" s="94" t="s">
        <v>137</v>
      </c>
      <c r="E85" s="133" t="s">
        <v>0</v>
      </c>
      <c r="F85" s="133"/>
      <c r="G85" s="133"/>
      <c r="H85" s="133"/>
      <c r="I85" s="94" t="s">
        <v>1</v>
      </c>
      <c r="J85" s="94" t="s">
        <v>2</v>
      </c>
    </row>
    <row r="86" spans="1:11" ht="18" customHeight="1">
      <c r="B86" s="95">
        <v>44652</v>
      </c>
      <c r="C86" s="64"/>
      <c r="D86" s="64"/>
      <c r="E86" s="131" t="s">
        <v>109</v>
      </c>
      <c r="F86" s="131"/>
      <c r="G86" s="131"/>
      <c r="H86" s="131"/>
      <c r="I86" s="72"/>
      <c r="J86" s="72" t="s">
        <v>177</v>
      </c>
    </row>
    <row r="87" spans="1:11" ht="18" customHeight="1">
      <c r="B87" s="52">
        <v>44652</v>
      </c>
      <c r="C87" s="42">
        <v>50</v>
      </c>
      <c r="D87" s="53" t="s">
        <v>178</v>
      </c>
      <c r="E87" s="134" t="s">
        <v>171</v>
      </c>
      <c r="F87" s="135"/>
      <c r="G87" s="135"/>
      <c r="H87" s="136"/>
      <c r="I87" s="72"/>
      <c r="J87" s="72">
        <v>110</v>
      </c>
    </row>
    <row r="88" spans="1:11" ht="18" customHeight="1">
      <c r="B88" s="52">
        <v>44652</v>
      </c>
      <c r="C88" s="42">
        <v>50</v>
      </c>
      <c r="D88" s="53" t="s">
        <v>164</v>
      </c>
      <c r="E88" s="75" t="s">
        <v>179</v>
      </c>
      <c r="F88" s="93"/>
      <c r="G88" s="93"/>
      <c r="H88" s="76"/>
      <c r="I88" s="72"/>
      <c r="J88" s="72">
        <v>96</v>
      </c>
    </row>
    <row r="89" spans="1:11" ht="18" customHeight="1">
      <c r="B89" s="96">
        <v>44656</v>
      </c>
      <c r="C89" s="97">
        <v>20</v>
      </c>
      <c r="D89" s="98" t="s">
        <v>170</v>
      </c>
      <c r="E89" s="137" t="s">
        <v>171</v>
      </c>
      <c r="F89" s="138"/>
      <c r="G89" s="138"/>
      <c r="H89" s="139"/>
      <c r="I89" s="99">
        <v>110</v>
      </c>
      <c r="J89" s="99"/>
    </row>
    <row r="90" spans="1:11" ht="18" customHeight="1">
      <c r="B90" s="41">
        <v>44656</v>
      </c>
      <c r="C90" s="40">
        <v>20</v>
      </c>
      <c r="D90" s="40" t="s">
        <v>170</v>
      </c>
      <c r="E90" s="140" t="s">
        <v>172</v>
      </c>
      <c r="F90" s="141"/>
      <c r="G90" s="141"/>
      <c r="H90" s="142"/>
      <c r="I90" s="100">
        <v>96</v>
      </c>
      <c r="J90" s="72"/>
    </row>
    <row r="92" spans="1:11">
      <c r="A92" s="17" t="s">
        <v>4</v>
      </c>
      <c r="B92" s="17" t="s">
        <v>180</v>
      </c>
    </row>
    <row r="93" spans="1:11" ht="15" customHeight="1">
      <c r="B93" s="143" t="s">
        <v>181</v>
      </c>
      <c r="C93" s="144"/>
      <c r="D93" s="144"/>
      <c r="E93" s="144"/>
      <c r="F93" s="144"/>
      <c r="G93" s="144"/>
      <c r="H93" s="144"/>
      <c r="I93" s="144"/>
      <c r="J93" s="73" t="s">
        <v>112</v>
      </c>
      <c r="K93" s="68"/>
    </row>
    <row r="94" spans="1:11" ht="34.200000000000003" customHeight="1">
      <c r="B94" s="69" t="s">
        <v>108</v>
      </c>
      <c r="C94" s="69" t="s">
        <v>121</v>
      </c>
      <c r="D94" s="69" t="s">
        <v>137</v>
      </c>
      <c r="E94" s="127" t="s">
        <v>0</v>
      </c>
      <c r="F94" s="128"/>
      <c r="G94" s="129"/>
      <c r="H94" s="69" t="s">
        <v>113</v>
      </c>
      <c r="I94" s="69" t="s">
        <v>1</v>
      </c>
      <c r="J94" s="69" t="s">
        <v>2</v>
      </c>
    </row>
    <row r="95" spans="1:11" ht="18" customHeight="1">
      <c r="B95" s="52">
        <v>44652</v>
      </c>
      <c r="C95" s="42">
        <v>50</v>
      </c>
      <c r="D95" s="53" t="s">
        <v>155</v>
      </c>
      <c r="E95" s="130">
        <v>44652</v>
      </c>
      <c r="F95" s="131"/>
      <c r="G95" s="131"/>
      <c r="H95" s="74" t="s">
        <v>156</v>
      </c>
      <c r="I95" s="72"/>
      <c r="J95" s="72">
        <v>110</v>
      </c>
    </row>
    <row r="96" spans="1:11" ht="18" customHeight="1">
      <c r="B96" s="52">
        <v>44656</v>
      </c>
      <c r="C96" s="42">
        <v>20</v>
      </c>
      <c r="D96" s="53" t="s">
        <v>170</v>
      </c>
      <c r="E96" s="130">
        <f>E95</f>
        <v>44652</v>
      </c>
      <c r="F96" s="131"/>
      <c r="G96" s="131"/>
      <c r="H96" s="65" t="s">
        <v>156</v>
      </c>
      <c r="I96" s="72">
        <v>110</v>
      </c>
      <c r="J96" s="72"/>
    </row>
    <row r="98" spans="1:5">
      <c r="A98" s="17" t="s">
        <v>5</v>
      </c>
      <c r="B98" s="17" t="s">
        <v>182</v>
      </c>
    </row>
    <row r="99" spans="1:5" ht="18" customHeight="1">
      <c r="B99" s="132" t="s">
        <v>115</v>
      </c>
      <c r="C99" s="132"/>
      <c r="D99" s="132"/>
      <c r="E99" s="132"/>
    </row>
    <row r="100" spans="1:5" ht="18" customHeight="1">
      <c r="B100" s="132" t="s">
        <v>183</v>
      </c>
      <c r="C100" s="132"/>
      <c r="D100" s="132"/>
      <c r="E100" s="132"/>
    </row>
    <row r="101" spans="1:5" ht="18" customHeight="1">
      <c r="B101" s="17" t="s">
        <v>184</v>
      </c>
    </row>
  </sheetData>
  <mergeCells count="47">
    <mergeCell ref="C17:E17"/>
    <mergeCell ref="D8:E8"/>
    <mergeCell ref="H10:I10"/>
    <mergeCell ref="H11:I11"/>
    <mergeCell ref="H12:I12"/>
    <mergeCell ref="C16:E16"/>
    <mergeCell ref="G46:I46"/>
    <mergeCell ref="B21:J21"/>
    <mergeCell ref="G22:I22"/>
    <mergeCell ref="G23:I23"/>
    <mergeCell ref="G24:I24"/>
    <mergeCell ref="D32:E32"/>
    <mergeCell ref="H34:I34"/>
    <mergeCell ref="H35:I35"/>
    <mergeCell ref="H36:I36"/>
    <mergeCell ref="C40:E40"/>
    <mergeCell ref="C41:E41"/>
    <mergeCell ref="B45:J45"/>
    <mergeCell ref="G72:I72"/>
    <mergeCell ref="G47:I47"/>
    <mergeCell ref="G48:I48"/>
    <mergeCell ref="H56:I56"/>
    <mergeCell ref="E61:F61"/>
    <mergeCell ref="E62:F62"/>
    <mergeCell ref="E63:F63"/>
    <mergeCell ref="B67:J67"/>
    <mergeCell ref="G68:I68"/>
    <mergeCell ref="G69:I69"/>
    <mergeCell ref="G70:I70"/>
    <mergeCell ref="G71:I71"/>
    <mergeCell ref="B93:I93"/>
    <mergeCell ref="B77:I77"/>
    <mergeCell ref="E78:H78"/>
    <mergeCell ref="E79:H79"/>
    <mergeCell ref="E80:H80"/>
    <mergeCell ref="E81:H81"/>
    <mergeCell ref="B84:I84"/>
    <mergeCell ref="E85:H85"/>
    <mergeCell ref="E86:H86"/>
    <mergeCell ref="E87:H87"/>
    <mergeCell ref="E89:H89"/>
    <mergeCell ref="E90:H90"/>
    <mergeCell ref="E94:G94"/>
    <mergeCell ref="E95:G95"/>
    <mergeCell ref="E96:G96"/>
    <mergeCell ref="B99:E99"/>
    <mergeCell ref="B100:E100"/>
  </mergeCells>
  <pageMargins left="0.7" right="0.7" top="0.75" bottom="0.75" header="0.3" footer="0.3"/>
  <ignoredErrors>
    <ignoredError sqref="F35 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64F3-B3A9-4E38-A003-3ADE5352F4A6}">
  <dimension ref="A1:M203"/>
  <sheetViews>
    <sheetView showGridLines="0" workbookViewId="0">
      <selection activeCell="C139" sqref="C139:C142"/>
    </sheetView>
  </sheetViews>
  <sheetFormatPr defaultRowHeight="15"/>
  <cols>
    <col min="1" max="1" width="2.33203125" style="17" customWidth="1"/>
    <col min="2" max="2" width="13.33203125" style="17" customWidth="1"/>
    <col min="3" max="3" width="12.44140625" style="17" customWidth="1"/>
    <col min="4" max="4" width="11.88671875" style="17" customWidth="1"/>
    <col min="5" max="5" width="17.44140625" style="17" customWidth="1"/>
    <col min="6" max="6" width="12.21875" style="17" customWidth="1"/>
    <col min="7" max="7" width="8.21875" style="17" customWidth="1"/>
    <col min="8" max="8" width="12.21875" style="17" customWidth="1"/>
    <col min="9" max="9" width="15.21875" style="17" customWidth="1"/>
    <col min="10" max="10" width="12.21875" style="17" customWidth="1"/>
    <col min="11" max="11" width="12" style="17" customWidth="1"/>
    <col min="12" max="12" width="10.77734375" style="17" customWidth="1"/>
    <col min="13" max="13" width="2.21875" style="17" customWidth="1"/>
    <col min="14" max="16384" width="8.88671875" style="17"/>
  </cols>
  <sheetData>
    <row r="1" spans="1:13" ht="15.6">
      <c r="B1" s="16" t="s">
        <v>149</v>
      </c>
      <c r="D1" s="16" t="s">
        <v>185</v>
      </c>
    </row>
    <row r="2" spans="1:13" ht="15.6">
      <c r="B2" s="16"/>
      <c r="D2" s="16"/>
    </row>
    <row r="3" spans="1:13" ht="15.6" customHeight="1">
      <c r="B3" s="16" t="s">
        <v>186</v>
      </c>
    </row>
    <row r="4" spans="1:13" ht="15.6" customHeight="1">
      <c r="A4" s="17" t="s">
        <v>3</v>
      </c>
      <c r="B4" s="17" t="s">
        <v>169</v>
      </c>
    </row>
    <row r="5" spans="1:13" ht="10.9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" customHeight="1">
      <c r="A6" s="19"/>
      <c r="B6" s="21" t="s">
        <v>145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0.9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 customHeight="1">
      <c r="A8" s="19"/>
      <c r="B8" s="22" t="s">
        <v>121</v>
      </c>
      <c r="C8" s="62">
        <v>20</v>
      </c>
      <c r="D8" s="19"/>
      <c r="E8" s="22" t="s">
        <v>122</v>
      </c>
      <c r="F8" s="25" t="s">
        <v>154</v>
      </c>
      <c r="G8" s="19"/>
      <c r="H8" s="156" t="s">
        <v>123</v>
      </c>
      <c r="I8" s="157"/>
      <c r="J8" s="26" t="s">
        <v>178</v>
      </c>
      <c r="K8" s="19"/>
      <c r="L8" s="19"/>
      <c r="M8" s="19"/>
    </row>
    <row r="9" spans="1:13" ht="18" customHeight="1">
      <c r="A9" s="19"/>
      <c r="B9" s="22" t="s">
        <v>110</v>
      </c>
      <c r="C9" s="63">
        <v>5596.35</v>
      </c>
      <c r="D9" s="19"/>
      <c r="E9" s="22" t="s">
        <v>142</v>
      </c>
      <c r="F9" s="50">
        <f>C9+J14+J15</f>
        <v>2796.3500000000004</v>
      </c>
      <c r="G9" s="19"/>
      <c r="H9" s="19"/>
      <c r="I9" s="19"/>
      <c r="J9" s="19"/>
      <c r="K9" s="19"/>
      <c r="L9" s="19"/>
      <c r="M9" s="19"/>
    </row>
    <row r="10" spans="1:13" ht="10.9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 customHeight="1">
      <c r="A11" s="19"/>
      <c r="B11" s="21" t="s">
        <v>130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0.9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8.2" customHeight="1">
      <c r="A13" s="19"/>
      <c r="B13" s="32" t="s">
        <v>108</v>
      </c>
      <c r="C13" s="44" t="s">
        <v>139</v>
      </c>
      <c r="D13" s="45" t="s">
        <v>141</v>
      </c>
      <c r="E13" s="158" t="s">
        <v>0</v>
      </c>
      <c r="F13" s="158"/>
      <c r="G13" s="51" t="s">
        <v>132</v>
      </c>
      <c r="H13" s="32" t="s">
        <v>133</v>
      </c>
      <c r="I13" s="44" t="s">
        <v>134</v>
      </c>
      <c r="J13" s="32" t="s">
        <v>129</v>
      </c>
      <c r="K13" s="32" t="s">
        <v>135</v>
      </c>
      <c r="L13" s="33" t="s">
        <v>143</v>
      </c>
      <c r="M13" s="19"/>
    </row>
    <row r="14" spans="1:13" ht="18" customHeight="1">
      <c r="A14" s="18"/>
      <c r="B14" s="52">
        <v>44679</v>
      </c>
      <c r="C14" s="77" t="s">
        <v>114</v>
      </c>
      <c r="D14" s="40"/>
      <c r="E14" s="153" t="s">
        <v>187</v>
      </c>
      <c r="F14" s="153"/>
      <c r="G14" s="54"/>
      <c r="H14" s="55"/>
      <c r="I14" s="56"/>
      <c r="J14" s="57">
        <v>-500</v>
      </c>
      <c r="K14" s="58"/>
      <c r="L14" s="40"/>
      <c r="M14" s="18"/>
    </row>
    <row r="15" spans="1:13" ht="18" customHeight="1">
      <c r="A15" s="18"/>
      <c r="B15" s="52">
        <v>44679</v>
      </c>
      <c r="C15" s="77" t="str">
        <f>C14</f>
        <v>0680</v>
      </c>
      <c r="D15" s="40"/>
      <c r="E15" s="134" t="s">
        <v>188</v>
      </c>
      <c r="F15" s="136"/>
      <c r="G15" s="54"/>
      <c r="H15" s="55"/>
      <c r="I15" s="56"/>
      <c r="J15" s="57">
        <v>-2300</v>
      </c>
      <c r="K15" s="58"/>
      <c r="L15" s="40"/>
      <c r="M15" s="18"/>
    </row>
    <row r="16" spans="1:13" ht="10.9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1" ht="18" customHeight="1"/>
    <row r="18" spans="1:11" ht="18" customHeight="1">
      <c r="A18" s="17" t="s">
        <v>6</v>
      </c>
      <c r="B18" s="17" t="s">
        <v>118</v>
      </c>
    </row>
    <row r="19" spans="1:11" ht="18" customHeight="1">
      <c r="B19" s="148" t="s">
        <v>158</v>
      </c>
      <c r="C19" s="149"/>
      <c r="D19" s="149"/>
      <c r="E19" s="149"/>
      <c r="F19" s="149"/>
      <c r="G19" s="149"/>
      <c r="H19" s="149"/>
      <c r="I19" s="149"/>
      <c r="J19" s="149"/>
      <c r="K19" s="37" t="s">
        <v>112</v>
      </c>
    </row>
    <row r="20" spans="1:11" ht="32.4" customHeight="1">
      <c r="B20" s="38" t="s">
        <v>108</v>
      </c>
      <c r="C20" s="38" t="s">
        <v>121</v>
      </c>
      <c r="D20" s="39" t="s">
        <v>137</v>
      </c>
      <c r="E20" s="38" t="s">
        <v>111</v>
      </c>
      <c r="F20" s="38" t="s">
        <v>138</v>
      </c>
      <c r="G20" s="150" t="s">
        <v>0</v>
      </c>
      <c r="H20" s="151"/>
      <c r="I20" s="152"/>
      <c r="J20" s="39" t="s">
        <v>1</v>
      </c>
      <c r="K20" s="38" t="s">
        <v>2</v>
      </c>
    </row>
    <row r="21" spans="1:11" ht="18" customHeight="1">
      <c r="B21" s="88">
        <v>44679</v>
      </c>
      <c r="C21" s="89">
        <v>20</v>
      </c>
      <c r="D21" s="90" t="s">
        <v>178</v>
      </c>
      <c r="E21" s="101" t="str">
        <f>C14</f>
        <v>0680</v>
      </c>
      <c r="F21" s="90"/>
      <c r="G21" s="153" t="s">
        <v>187</v>
      </c>
      <c r="H21" s="153"/>
      <c r="I21" s="153"/>
      <c r="J21" s="91">
        <v>500</v>
      </c>
      <c r="K21" s="92"/>
    </row>
    <row r="22" spans="1:11" ht="18" customHeight="1">
      <c r="B22" s="88">
        <v>44679</v>
      </c>
      <c r="C22" s="89">
        <v>20</v>
      </c>
      <c r="D22" s="90" t="str">
        <f>D21</f>
        <v>2022-012</v>
      </c>
      <c r="E22" s="89">
        <v>1060</v>
      </c>
      <c r="F22" s="90"/>
      <c r="G22" s="169" t="str">
        <f>G21</f>
        <v>IB april 2022</v>
      </c>
      <c r="H22" s="169"/>
      <c r="I22" s="169"/>
      <c r="J22" s="91"/>
      <c r="K22" s="92">
        <v>500</v>
      </c>
    </row>
    <row r="23" spans="1:11" ht="18" customHeight="1">
      <c r="B23" s="88">
        <v>44679</v>
      </c>
      <c r="C23" s="89">
        <v>20</v>
      </c>
      <c r="D23" s="90" t="str">
        <f t="shared" ref="D23:D24" si="0">D22</f>
        <v>2022-012</v>
      </c>
      <c r="E23" s="101" t="str">
        <f>E21</f>
        <v>0680</v>
      </c>
      <c r="F23" s="90"/>
      <c r="G23" s="134" t="s">
        <v>188</v>
      </c>
      <c r="H23" s="135"/>
      <c r="I23" s="136"/>
      <c r="J23" s="91">
        <v>2300</v>
      </c>
      <c r="K23" s="92"/>
    </row>
    <row r="24" spans="1:11" ht="18" customHeight="1">
      <c r="B24" s="88">
        <v>44679</v>
      </c>
      <c r="C24" s="89">
        <v>20</v>
      </c>
      <c r="D24" s="90" t="str">
        <f t="shared" si="0"/>
        <v>2022-012</v>
      </c>
      <c r="E24" s="89">
        <v>1060</v>
      </c>
      <c r="F24" s="90"/>
      <c r="G24" s="153" t="str">
        <f>G23</f>
        <v>Privéopname</v>
      </c>
      <c r="H24" s="153"/>
      <c r="I24" s="153"/>
      <c r="J24" s="91"/>
      <c r="K24" s="92">
        <v>2300</v>
      </c>
    </row>
    <row r="25" spans="1:11" ht="18" customHeight="1">
      <c r="B25" s="102"/>
      <c r="C25" s="34"/>
      <c r="D25" s="34"/>
      <c r="E25" s="34"/>
      <c r="F25" s="34"/>
      <c r="G25" s="85"/>
      <c r="H25" s="85"/>
      <c r="I25" s="85"/>
      <c r="J25" s="103"/>
      <c r="K25" s="103"/>
    </row>
    <row r="26" spans="1:11" ht="18" customHeight="1">
      <c r="B26" s="102"/>
      <c r="C26" s="34"/>
      <c r="D26" s="34"/>
      <c r="E26" s="34"/>
      <c r="F26" s="34"/>
      <c r="G26" s="85"/>
      <c r="H26" s="85"/>
      <c r="I26" s="85"/>
      <c r="J26" s="103"/>
      <c r="K26" s="103"/>
    </row>
    <row r="27" spans="1:11" ht="15.6" customHeight="1">
      <c r="B27" s="16" t="s">
        <v>189</v>
      </c>
    </row>
    <row r="28" spans="1:11" ht="15.6" customHeight="1">
      <c r="A28" s="17" t="s">
        <v>3</v>
      </c>
      <c r="B28" s="17" t="s">
        <v>190</v>
      </c>
    </row>
    <row r="29" spans="1:11" ht="10.050000000000001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8" customHeight="1">
      <c r="A30" s="19"/>
      <c r="B30" s="21" t="s">
        <v>140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0.050000000000001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8" customHeight="1">
      <c r="A32" s="19"/>
      <c r="B32" s="22" t="s">
        <v>121</v>
      </c>
      <c r="C32" s="24">
        <v>90</v>
      </c>
      <c r="D32" s="19"/>
      <c r="E32" s="22" t="s">
        <v>122</v>
      </c>
      <c r="F32" s="25" t="s">
        <v>154</v>
      </c>
      <c r="G32" s="19"/>
      <c r="H32" s="163" t="s">
        <v>123</v>
      </c>
      <c r="I32" s="164"/>
      <c r="J32" s="26" t="s">
        <v>191</v>
      </c>
      <c r="K32" s="19"/>
    </row>
    <row r="33" spans="1:11" ht="10.050000000000001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6">
      <c r="A34" s="19"/>
      <c r="B34" s="21" t="s">
        <v>130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0.05000000000000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30">
      <c r="A36" s="18"/>
      <c r="B36" s="44" t="s">
        <v>108</v>
      </c>
      <c r="C36" s="45" t="s">
        <v>111</v>
      </c>
      <c r="D36" s="45" t="s">
        <v>141</v>
      </c>
      <c r="E36" s="165" t="s">
        <v>0</v>
      </c>
      <c r="F36" s="151"/>
      <c r="G36" s="151"/>
      <c r="H36" s="152"/>
      <c r="I36" s="32" t="s">
        <v>1</v>
      </c>
      <c r="J36" s="33" t="s">
        <v>2</v>
      </c>
      <c r="K36" s="19"/>
    </row>
    <row r="37" spans="1:11" ht="18" customHeight="1">
      <c r="A37" s="19"/>
      <c r="B37" s="48">
        <v>44669</v>
      </c>
      <c r="C37" s="23">
        <v>4000</v>
      </c>
      <c r="D37" s="46"/>
      <c r="E37" s="160" t="s">
        <v>192</v>
      </c>
      <c r="F37" s="160"/>
      <c r="G37" s="160"/>
      <c r="H37" s="160"/>
      <c r="I37" s="47">
        <v>1170</v>
      </c>
      <c r="J37" s="35"/>
      <c r="K37" s="19"/>
    </row>
    <row r="38" spans="1:11" ht="18" customHeight="1">
      <c r="A38" s="19"/>
      <c r="B38" s="48">
        <v>44669</v>
      </c>
      <c r="C38" s="23">
        <v>1520</v>
      </c>
      <c r="D38" s="46"/>
      <c r="E38" s="49" t="str">
        <f>E37</f>
        <v xml:space="preserve">P. Winkelman apr 2022 </v>
      </c>
      <c r="F38" s="60"/>
      <c r="G38" s="60"/>
      <c r="H38" s="61"/>
      <c r="I38" s="47"/>
      <c r="J38" s="35">
        <v>104.17</v>
      </c>
      <c r="K38" s="19"/>
    </row>
    <row r="39" spans="1:11" ht="18" customHeight="1">
      <c r="A39" s="19"/>
      <c r="B39" s="48">
        <v>44669</v>
      </c>
      <c r="C39" s="23">
        <v>1500</v>
      </c>
      <c r="D39" s="46"/>
      <c r="E39" s="166" t="str">
        <f>E38</f>
        <v xml:space="preserve">P. Winkelman apr 2022 </v>
      </c>
      <c r="F39" s="167"/>
      <c r="G39" s="167"/>
      <c r="H39" s="168"/>
      <c r="I39" s="47"/>
      <c r="J39" s="35">
        <v>1065.83</v>
      </c>
      <c r="K39" s="19"/>
    </row>
    <row r="40" spans="1:11" ht="10.050000000000001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2" spans="1:11">
      <c r="A42" s="17" t="s">
        <v>6</v>
      </c>
      <c r="B42" s="17" t="s">
        <v>193</v>
      </c>
    </row>
    <row r="43" spans="1:11" ht="15.6">
      <c r="B43" s="148" t="s">
        <v>158</v>
      </c>
      <c r="C43" s="149"/>
      <c r="D43" s="149"/>
      <c r="E43" s="149"/>
      <c r="F43" s="149"/>
      <c r="G43" s="149"/>
      <c r="H43" s="149"/>
      <c r="I43" s="149"/>
      <c r="J43" s="149"/>
      <c r="K43" s="37" t="s">
        <v>112</v>
      </c>
    </row>
    <row r="44" spans="1:11" ht="30">
      <c r="B44" s="38" t="s">
        <v>108</v>
      </c>
      <c r="C44" s="38" t="s">
        <v>121</v>
      </c>
      <c r="D44" s="39" t="s">
        <v>137</v>
      </c>
      <c r="E44" s="38" t="s">
        <v>111</v>
      </c>
      <c r="F44" s="38" t="s">
        <v>194</v>
      </c>
      <c r="G44" s="150" t="s">
        <v>0</v>
      </c>
      <c r="H44" s="151"/>
      <c r="I44" s="152"/>
      <c r="J44" s="39" t="s">
        <v>1</v>
      </c>
      <c r="K44" s="38" t="s">
        <v>2</v>
      </c>
    </row>
    <row r="45" spans="1:11" ht="18" customHeight="1">
      <c r="B45" s="88">
        <v>44669</v>
      </c>
      <c r="C45" s="89">
        <v>90</v>
      </c>
      <c r="D45" s="90" t="s">
        <v>191</v>
      </c>
      <c r="E45" s="89">
        <v>4000</v>
      </c>
      <c r="F45" s="90"/>
      <c r="G45" s="153" t="s">
        <v>192</v>
      </c>
      <c r="H45" s="153"/>
      <c r="I45" s="153"/>
      <c r="J45" s="47">
        <v>1170</v>
      </c>
      <c r="K45" s="35"/>
    </row>
    <row r="46" spans="1:11" ht="18" customHeight="1">
      <c r="B46" s="88">
        <v>44669</v>
      </c>
      <c r="C46" s="89">
        <v>90</v>
      </c>
      <c r="D46" s="90" t="str">
        <f>D45</f>
        <v>2022-025</v>
      </c>
      <c r="E46" s="89">
        <v>1520</v>
      </c>
      <c r="F46" s="90"/>
      <c r="G46" s="153" t="s">
        <v>192</v>
      </c>
      <c r="H46" s="153"/>
      <c r="I46" s="153"/>
      <c r="J46" s="47"/>
      <c r="K46" s="35">
        <v>104.17</v>
      </c>
    </row>
    <row r="47" spans="1:11" ht="18" customHeight="1">
      <c r="B47" s="88">
        <v>44669</v>
      </c>
      <c r="C47" s="89">
        <v>90</v>
      </c>
      <c r="D47" s="90" t="str">
        <f>D46</f>
        <v>2022-025</v>
      </c>
      <c r="E47" s="89">
        <v>1500</v>
      </c>
      <c r="F47" s="90"/>
      <c r="G47" s="153" t="s">
        <v>192</v>
      </c>
      <c r="H47" s="153"/>
      <c r="I47" s="153"/>
      <c r="J47" s="47"/>
      <c r="K47" s="35">
        <v>1065.83</v>
      </c>
    </row>
    <row r="48" spans="1:11">
      <c r="D48" s="15"/>
      <c r="G48" s="104"/>
      <c r="H48" s="104"/>
      <c r="I48" s="82"/>
    </row>
    <row r="49" spans="1:11">
      <c r="A49" s="17" t="s">
        <v>4</v>
      </c>
      <c r="B49" s="17" t="s">
        <v>195</v>
      </c>
    </row>
    <row r="50" spans="1:11" ht="10.9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6">
      <c r="A51" s="19"/>
      <c r="B51" s="21" t="s">
        <v>140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0.9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8" customHeight="1">
      <c r="A53" s="19"/>
      <c r="B53" s="22" t="s">
        <v>121</v>
      </c>
      <c r="C53" s="24">
        <v>90</v>
      </c>
      <c r="D53" s="19"/>
      <c r="E53" s="22" t="s">
        <v>122</v>
      </c>
      <c r="F53" s="25" t="s">
        <v>154</v>
      </c>
      <c r="G53" s="19"/>
      <c r="H53" s="163" t="s">
        <v>123</v>
      </c>
      <c r="I53" s="164"/>
      <c r="J53" s="26" t="s">
        <v>196</v>
      </c>
      <c r="K53" s="19"/>
    </row>
    <row r="54" spans="1:11" ht="10.9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.6">
      <c r="A55" s="19"/>
      <c r="B55" s="21" t="s">
        <v>130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0.9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30">
      <c r="A57" s="18"/>
      <c r="B57" s="44" t="s">
        <v>108</v>
      </c>
      <c r="C57" s="45" t="s">
        <v>111</v>
      </c>
      <c r="D57" s="45" t="s">
        <v>141</v>
      </c>
      <c r="E57" s="165" t="s">
        <v>0</v>
      </c>
      <c r="F57" s="151"/>
      <c r="G57" s="151"/>
      <c r="H57" s="152"/>
      <c r="I57" s="32" t="s">
        <v>1</v>
      </c>
      <c r="J57" s="33" t="s">
        <v>2</v>
      </c>
      <c r="K57" s="19"/>
    </row>
    <row r="58" spans="1:11" ht="18" customHeight="1">
      <c r="A58" s="19"/>
      <c r="B58" s="48">
        <v>44669</v>
      </c>
      <c r="C58" s="23">
        <v>4050</v>
      </c>
      <c r="D58" s="46"/>
      <c r="E58" s="160" t="s">
        <v>197</v>
      </c>
      <c r="F58" s="160"/>
      <c r="G58" s="160"/>
      <c r="H58" s="160"/>
      <c r="I58" s="105">
        <v>235</v>
      </c>
      <c r="J58" s="36"/>
      <c r="K58" s="19"/>
    </row>
    <row r="59" spans="1:11" ht="18" customHeight="1">
      <c r="A59" s="19"/>
      <c r="B59" s="48">
        <v>44669</v>
      </c>
      <c r="C59" s="23">
        <v>1520</v>
      </c>
      <c r="D59" s="46"/>
      <c r="E59" s="160" t="s">
        <v>197</v>
      </c>
      <c r="F59" s="160"/>
      <c r="G59" s="160"/>
      <c r="H59" s="160"/>
      <c r="I59" s="105"/>
      <c r="J59" s="35">
        <v>235</v>
      </c>
      <c r="K59" s="19"/>
    </row>
    <row r="60" spans="1:11" ht="10.9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2" spans="1:11">
      <c r="A62" s="17" t="s">
        <v>5</v>
      </c>
      <c r="B62" s="17" t="s">
        <v>198</v>
      </c>
    </row>
    <row r="63" spans="1:11" ht="15.6">
      <c r="B63" s="148" t="s">
        <v>158</v>
      </c>
      <c r="C63" s="149"/>
      <c r="D63" s="149"/>
      <c r="E63" s="149"/>
      <c r="F63" s="149"/>
      <c r="G63" s="149"/>
      <c r="H63" s="149"/>
      <c r="I63" s="149"/>
      <c r="J63" s="149"/>
      <c r="K63" s="37" t="s">
        <v>112</v>
      </c>
    </row>
    <row r="64" spans="1:11" ht="30">
      <c r="B64" s="38" t="s">
        <v>108</v>
      </c>
      <c r="C64" s="38" t="s">
        <v>121</v>
      </c>
      <c r="D64" s="39" t="s">
        <v>137</v>
      </c>
      <c r="E64" s="38" t="s">
        <v>111</v>
      </c>
      <c r="F64" s="38" t="s">
        <v>194</v>
      </c>
      <c r="G64" s="150" t="s">
        <v>0</v>
      </c>
      <c r="H64" s="151"/>
      <c r="I64" s="152"/>
      <c r="J64" s="39" t="s">
        <v>1</v>
      </c>
      <c r="K64" s="38" t="s">
        <v>2</v>
      </c>
    </row>
    <row r="65" spans="1:13" ht="18" customHeight="1">
      <c r="B65" s="88">
        <v>44669</v>
      </c>
      <c r="C65" s="89">
        <v>90</v>
      </c>
      <c r="D65" s="90" t="s">
        <v>196</v>
      </c>
      <c r="E65" s="89">
        <v>4050</v>
      </c>
      <c r="F65" s="90"/>
      <c r="G65" s="153" t="s">
        <v>197</v>
      </c>
      <c r="H65" s="153"/>
      <c r="I65" s="153"/>
      <c r="J65" s="105">
        <v>235</v>
      </c>
      <c r="K65" s="36"/>
    </row>
    <row r="66" spans="1:13" ht="18" customHeight="1">
      <c r="B66" s="88">
        <v>44669</v>
      </c>
      <c r="C66" s="89">
        <v>90</v>
      </c>
      <c r="D66" s="90" t="s">
        <v>196</v>
      </c>
      <c r="E66" s="89">
        <v>1520</v>
      </c>
      <c r="F66" s="90"/>
      <c r="G66" s="134" t="s">
        <v>197</v>
      </c>
      <c r="H66" s="135"/>
      <c r="I66" s="136"/>
      <c r="J66" s="105"/>
      <c r="K66" s="35">
        <v>235</v>
      </c>
    </row>
    <row r="67" spans="1:13">
      <c r="D67" s="15"/>
      <c r="G67" s="104"/>
      <c r="H67" s="104"/>
      <c r="I67" s="82"/>
    </row>
    <row r="68" spans="1:13">
      <c r="D68" s="15"/>
      <c r="G68" s="104"/>
      <c r="H68" s="104"/>
      <c r="I68" s="82"/>
    </row>
    <row r="69" spans="1:13" ht="15.6">
      <c r="B69" s="16" t="s">
        <v>199</v>
      </c>
      <c r="D69" s="15"/>
      <c r="G69" s="104"/>
      <c r="H69" s="104"/>
      <c r="I69" s="82"/>
    </row>
    <row r="70" spans="1:13">
      <c r="A70" s="17" t="s">
        <v>3</v>
      </c>
      <c r="B70" s="17" t="s">
        <v>169</v>
      </c>
    </row>
    <row r="71" spans="1:13" ht="10.9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8" customHeight="1">
      <c r="A72" s="19"/>
      <c r="B72" s="21" t="s">
        <v>145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0.9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" customHeight="1">
      <c r="A74" s="19"/>
      <c r="B74" s="22" t="s">
        <v>121</v>
      </c>
      <c r="C74" s="62">
        <v>20</v>
      </c>
      <c r="D74" s="19"/>
      <c r="E74" s="22" t="s">
        <v>122</v>
      </c>
      <c r="F74" s="25" t="s">
        <v>154</v>
      </c>
      <c r="G74" s="19"/>
      <c r="H74" s="156" t="s">
        <v>123</v>
      </c>
      <c r="I74" s="157"/>
      <c r="J74" s="26" t="s">
        <v>200</v>
      </c>
      <c r="K74" s="19"/>
      <c r="L74" s="19"/>
      <c r="M74" s="19"/>
    </row>
    <row r="75" spans="1:13" ht="18" customHeight="1">
      <c r="A75" s="19"/>
      <c r="B75" s="22" t="s">
        <v>110</v>
      </c>
      <c r="C75" s="63">
        <v>8700</v>
      </c>
      <c r="D75" s="19"/>
      <c r="E75" s="22" t="s">
        <v>142</v>
      </c>
      <c r="F75" s="50">
        <f>C75+J80+J81</f>
        <v>7294.17</v>
      </c>
      <c r="G75" s="19"/>
      <c r="H75" s="19"/>
      <c r="I75" s="19"/>
      <c r="J75" s="19"/>
      <c r="K75" s="19"/>
      <c r="L75" s="19"/>
      <c r="M75" s="19"/>
    </row>
    <row r="76" spans="1:13" ht="10.9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6">
      <c r="A77" s="19"/>
      <c r="B77" s="21" t="s">
        <v>130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0.9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30">
      <c r="A79" s="19"/>
      <c r="B79" s="32" t="s">
        <v>108</v>
      </c>
      <c r="C79" s="44" t="s">
        <v>139</v>
      </c>
      <c r="D79" s="45" t="s">
        <v>141</v>
      </c>
      <c r="E79" s="158" t="s">
        <v>0</v>
      </c>
      <c r="F79" s="158"/>
      <c r="G79" s="51" t="s">
        <v>132</v>
      </c>
      <c r="H79" s="32" t="s">
        <v>133</v>
      </c>
      <c r="I79" s="44" t="s">
        <v>134</v>
      </c>
      <c r="J79" s="32" t="s">
        <v>129</v>
      </c>
      <c r="K79" s="32" t="s">
        <v>135</v>
      </c>
      <c r="L79" s="33" t="s">
        <v>143</v>
      </c>
      <c r="M79" s="19"/>
    </row>
    <row r="80" spans="1:13" ht="18" customHeight="1">
      <c r="A80" s="18"/>
      <c r="B80" s="52">
        <v>44673</v>
      </c>
      <c r="C80" s="53">
        <v>1500</v>
      </c>
      <c r="D80" s="40"/>
      <c r="E80" s="153" t="s">
        <v>197</v>
      </c>
      <c r="F80" s="153"/>
      <c r="G80" s="54"/>
      <c r="H80" s="55"/>
      <c r="I80" s="56"/>
      <c r="J80" s="57">
        <v>-1065.83</v>
      </c>
      <c r="K80" s="58"/>
      <c r="L80" s="40"/>
      <c r="M80" s="18"/>
    </row>
    <row r="81" spans="1:13" ht="18" customHeight="1">
      <c r="A81" s="18"/>
      <c r="B81" s="52">
        <v>44673</v>
      </c>
      <c r="C81" s="53">
        <v>1520</v>
      </c>
      <c r="D81" s="40"/>
      <c r="E81" s="134" t="s">
        <v>201</v>
      </c>
      <c r="F81" s="136"/>
      <c r="G81" s="54"/>
      <c r="H81" s="55"/>
      <c r="I81" s="56"/>
      <c r="J81" s="57">
        <v>-340</v>
      </c>
      <c r="K81" s="58"/>
      <c r="L81" s="40"/>
      <c r="M81" s="18"/>
    </row>
    <row r="82" spans="1:13" ht="10.9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4" spans="1:13">
      <c r="A84" s="17" t="s">
        <v>6</v>
      </c>
      <c r="B84" s="17" t="s">
        <v>118</v>
      </c>
    </row>
    <row r="85" spans="1:13" ht="15.6">
      <c r="B85" s="148" t="s">
        <v>158</v>
      </c>
      <c r="C85" s="149"/>
      <c r="D85" s="149"/>
      <c r="E85" s="149"/>
      <c r="F85" s="149"/>
      <c r="G85" s="149"/>
      <c r="H85" s="149"/>
      <c r="I85" s="149"/>
      <c r="J85" s="149"/>
      <c r="K85" s="37" t="s">
        <v>112</v>
      </c>
    </row>
    <row r="86" spans="1:13" ht="30">
      <c r="B86" s="38" t="s">
        <v>108</v>
      </c>
      <c r="C86" s="38" t="s">
        <v>121</v>
      </c>
      <c r="D86" s="39" t="s">
        <v>137</v>
      </c>
      <c r="E86" s="38" t="s">
        <v>111</v>
      </c>
      <c r="F86" s="38" t="s">
        <v>138</v>
      </c>
      <c r="G86" s="150" t="s">
        <v>0</v>
      </c>
      <c r="H86" s="151"/>
      <c r="I86" s="152"/>
      <c r="J86" s="39" t="s">
        <v>1</v>
      </c>
      <c r="K86" s="38" t="s">
        <v>2</v>
      </c>
    </row>
    <row r="87" spans="1:13" ht="18" customHeight="1">
      <c r="B87" s="88">
        <v>44673</v>
      </c>
      <c r="C87" s="89">
        <v>20</v>
      </c>
      <c r="D87" s="90" t="s">
        <v>200</v>
      </c>
      <c r="E87" s="89">
        <v>1500</v>
      </c>
      <c r="F87" s="90"/>
      <c r="G87" s="153" t="s">
        <v>197</v>
      </c>
      <c r="H87" s="153"/>
      <c r="I87" s="153"/>
      <c r="J87" s="106">
        <v>1065.83</v>
      </c>
      <c r="K87" s="107"/>
    </row>
    <row r="88" spans="1:13" ht="18" customHeight="1">
      <c r="B88" s="88">
        <v>44673</v>
      </c>
      <c r="C88" s="89">
        <v>20</v>
      </c>
      <c r="D88" s="90" t="str">
        <f>D87</f>
        <v>2022-029</v>
      </c>
      <c r="E88" s="89">
        <v>1050</v>
      </c>
      <c r="F88" s="90"/>
      <c r="G88" s="134" t="s">
        <v>197</v>
      </c>
      <c r="H88" s="135"/>
      <c r="I88" s="136"/>
      <c r="J88" s="106"/>
      <c r="K88" s="107">
        <v>1065.83</v>
      </c>
    </row>
    <row r="89" spans="1:13" ht="18" customHeight="1">
      <c r="B89" s="88">
        <v>44673</v>
      </c>
      <c r="C89" s="89">
        <v>20</v>
      </c>
      <c r="D89" s="90" t="str">
        <f t="shared" ref="D89:D90" si="1">D88</f>
        <v>2022-029</v>
      </c>
      <c r="E89" s="89">
        <v>1520</v>
      </c>
      <c r="F89" s="90"/>
      <c r="G89" s="134" t="s">
        <v>201</v>
      </c>
      <c r="H89" s="135"/>
      <c r="I89" s="136"/>
      <c r="J89" s="106">
        <v>340</v>
      </c>
      <c r="K89" s="107"/>
    </row>
    <row r="90" spans="1:13" ht="18" customHeight="1">
      <c r="B90" s="88">
        <v>44673</v>
      </c>
      <c r="C90" s="89">
        <v>20</v>
      </c>
      <c r="D90" s="90" t="str">
        <f t="shared" si="1"/>
        <v>2022-029</v>
      </c>
      <c r="E90" s="89">
        <v>1050</v>
      </c>
      <c r="F90" s="90"/>
      <c r="G90" s="153" t="s">
        <v>201</v>
      </c>
      <c r="H90" s="153"/>
      <c r="I90" s="153"/>
      <c r="J90" s="106"/>
      <c r="K90" s="107">
        <v>340</v>
      </c>
    </row>
    <row r="91" spans="1:13">
      <c r="D91" s="15"/>
      <c r="G91" s="104"/>
      <c r="H91" s="104"/>
      <c r="I91" s="82"/>
    </row>
    <row r="93" spans="1:13" ht="15.6">
      <c r="B93" s="16" t="s">
        <v>202</v>
      </c>
    </row>
    <row r="94" spans="1:13">
      <c r="A94" s="17" t="s">
        <v>3</v>
      </c>
      <c r="B94" s="17" t="s">
        <v>203</v>
      </c>
    </row>
    <row r="95" spans="1:13" ht="14.4" customHeight="1">
      <c r="B95" s="145" t="s">
        <v>204</v>
      </c>
      <c r="C95" s="146"/>
      <c r="D95" s="146"/>
      <c r="E95" s="146"/>
      <c r="F95" s="146"/>
      <c r="G95" s="146"/>
      <c r="H95" s="146"/>
      <c r="I95" s="146"/>
      <c r="J95" s="67" t="s">
        <v>112</v>
      </c>
      <c r="K95" s="68"/>
    </row>
    <row r="96" spans="1:13" s="20" customFormat="1" ht="31.2">
      <c r="B96" s="69" t="s">
        <v>108</v>
      </c>
      <c r="C96" s="69" t="s">
        <v>121</v>
      </c>
      <c r="D96" s="69" t="s">
        <v>137</v>
      </c>
      <c r="E96" s="147" t="s">
        <v>0</v>
      </c>
      <c r="F96" s="147"/>
      <c r="G96" s="147"/>
      <c r="H96" s="147"/>
      <c r="I96" s="69" t="s">
        <v>1</v>
      </c>
      <c r="J96" s="69" t="s">
        <v>2</v>
      </c>
    </row>
    <row r="97" spans="1:10" ht="18" customHeight="1">
      <c r="B97" s="70">
        <v>44669</v>
      </c>
      <c r="C97" s="71">
        <v>90</v>
      </c>
      <c r="D97" s="71" t="s">
        <v>191</v>
      </c>
      <c r="E97" s="131" t="s">
        <v>197</v>
      </c>
      <c r="F97" s="131"/>
      <c r="G97" s="131"/>
      <c r="H97" s="131"/>
      <c r="I97" s="72"/>
      <c r="J97" s="72">
        <v>1065.83</v>
      </c>
    </row>
    <row r="98" spans="1:10" ht="18" customHeight="1">
      <c r="B98" s="70">
        <v>44673</v>
      </c>
      <c r="C98" s="71">
        <v>20</v>
      </c>
      <c r="D98" s="71" t="s">
        <v>200</v>
      </c>
      <c r="E98" s="131" t="s">
        <v>197</v>
      </c>
      <c r="F98" s="131"/>
      <c r="G98" s="131"/>
      <c r="H98" s="131"/>
      <c r="I98" s="72">
        <v>1065.83</v>
      </c>
      <c r="J98" s="72"/>
    </row>
    <row r="100" spans="1:10">
      <c r="A100" s="17" t="s">
        <v>6</v>
      </c>
      <c r="B100" s="17" t="s">
        <v>205</v>
      </c>
    </row>
    <row r="101" spans="1:10" ht="15" customHeight="1">
      <c r="B101" s="145" t="s">
        <v>206</v>
      </c>
      <c r="C101" s="146"/>
      <c r="D101" s="146"/>
      <c r="E101" s="146"/>
      <c r="F101" s="146"/>
      <c r="G101" s="146"/>
      <c r="H101" s="146"/>
      <c r="I101" s="146"/>
      <c r="J101" s="67" t="s">
        <v>112</v>
      </c>
    </row>
    <row r="102" spans="1:10" ht="31.2">
      <c r="B102" s="69" t="s">
        <v>108</v>
      </c>
      <c r="C102" s="69" t="s">
        <v>121</v>
      </c>
      <c r="D102" s="69" t="s">
        <v>137</v>
      </c>
      <c r="E102" s="147" t="s">
        <v>0</v>
      </c>
      <c r="F102" s="147"/>
      <c r="G102" s="147"/>
      <c r="H102" s="147"/>
      <c r="I102" s="69" t="s">
        <v>1</v>
      </c>
      <c r="J102" s="69" t="s">
        <v>2</v>
      </c>
    </row>
    <row r="103" spans="1:10" ht="18" customHeight="1">
      <c r="B103" s="95">
        <v>44652</v>
      </c>
      <c r="C103" s="64"/>
      <c r="D103" s="64"/>
      <c r="E103" s="131" t="s">
        <v>207</v>
      </c>
      <c r="F103" s="131"/>
      <c r="G103" s="131"/>
      <c r="H103" s="131"/>
      <c r="I103" s="72"/>
      <c r="J103" s="72">
        <v>340</v>
      </c>
    </row>
    <row r="104" spans="1:10" ht="18" customHeight="1">
      <c r="B104" s="95">
        <v>44669</v>
      </c>
      <c r="C104" s="64">
        <v>90</v>
      </c>
      <c r="D104" s="64" t="s">
        <v>191</v>
      </c>
      <c r="E104" s="131" t="s">
        <v>197</v>
      </c>
      <c r="F104" s="131"/>
      <c r="G104" s="131"/>
      <c r="H104" s="131"/>
      <c r="I104" s="72"/>
      <c r="J104" s="72">
        <v>104.17</v>
      </c>
    </row>
    <row r="105" spans="1:10" ht="18" customHeight="1">
      <c r="B105" s="41">
        <v>44669</v>
      </c>
      <c r="C105" s="40">
        <v>90</v>
      </c>
      <c r="D105" s="40" t="s">
        <v>196</v>
      </c>
      <c r="E105" s="131" t="s">
        <v>197</v>
      </c>
      <c r="F105" s="131"/>
      <c r="G105" s="131"/>
      <c r="H105" s="131"/>
      <c r="I105" s="72"/>
      <c r="J105" s="72">
        <v>235</v>
      </c>
    </row>
    <row r="106" spans="1:10" ht="18" customHeight="1">
      <c r="B106" s="95">
        <v>44673</v>
      </c>
      <c r="C106" s="64">
        <v>20</v>
      </c>
      <c r="D106" s="108" t="s">
        <v>200</v>
      </c>
      <c r="E106" s="162" t="s">
        <v>201</v>
      </c>
      <c r="F106" s="162"/>
      <c r="G106" s="162"/>
      <c r="H106" s="162"/>
      <c r="I106" s="72">
        <v>340</v>
      </c>
      <c r="J106" s="72"/>
    </row>
    <row r="108" spans="1:10">
      <c r="A108" s="17" t="s">
        <v>4</v>
      </c>
      <c r="B108" s="17" t="s">
        <v>208</v>
      </c>
    </row>
    <row r="109" spans="1:10" ht="18" customHeight="1">
      <c r="B109" s="17" t="s">
        <v>116</v>
      </c>
    </row>
    <row r="110" spans="1:10" ht="18" customHeight="1">
      <c r="B110" s="17" t="s">
        <v>209</v>
      </c>
    </row>
    <row r="111" spans="1:10" ht="10.95" customHeight="1"/>
    <row r="112" spans="1:10" ht="10.95" customHeight="1"/>
    <row r="113" spans="1:11" ht="15.6">
      <c r="B113" s="16" t="s">
        <v>210</v>
      </c>
    </row>
    <row r="114" spans="1:11">
      <c r="A114" s="17" t="s">
        <v>3</v>
      </c>
      <c r="B114" s="17" t="s">
        <v>211</v>
      </c>
    </row>
    <row r="115" spans="1:11" ht="15.6">
      <c r="B115" s="148" t="s">
        <v>158</v>
      </c>
      <c r="C115" s="149"/>
      <c r="D115" s="149"/>
      <c r="E115" s="149"/>
      <c r="F115" s="149"/>
      <c r="G115" s="149"/>
      <c r="H115" s="149"/>
      <c r="I115" s="149"/>
      <c r="J115" s="149"/>
      <c r="K115" s="37" t="s">
        <v>112</v>
      </c>
    </row>
    <row r="116" spans="1:11" ht="30">
      <c r="B116" s="38" t="s">
        <v>108</v>
      </c>
      <c r="C116" s="38" t="s">
        <v>121</v>
      </c>
      <c r="D116" s="39" t="s">
        <v>137</v>
      </c>
      <c r="E116" s="38" t="s">
        <v>111</v>
      </c>
      <c r="F116" s="38" t="s">
        <v>138</v>
      </c>
      <c r="G116" s="150" t="s">
        <v>0</v>
      </c>
      <c r="H116" s="151"/>
      <c r="I116" s="152"/>
      <c r="J116" s="39" t="s">
        <v>1</v>
      </c>
      <c r="K116" s="38" t="s">
        <v>2</v>
      </c>
    </row>
    <row r="117" spans="1:11" ht="18" customHeight="1">
      <c r="B117" s="88">
        <v>44767</v>
      </c>
      <c r="C117" s="89">
        <v>90</v>
      </c>
      <c r="D117" s="90" t="s">
        <v>212</v>
      </c>
      <c r="E117" s="89">
        <v>4000</v>
      </c>
      <c r="F117" s="90"/>
      <c r="G117" s="153" t="s">
        <v>213</v>
      </c>
      <c r="H117" s="153"/>
      <c r="I117" s="153"/>
      <c r="J117" s="106">
        <v>2170</v>
      </c>
      <c r="K117" s="107"/>
    </row>
    <row r="118" spans="1:11" ht="18" customHeight="1">
      <c r="B118" s="88">
        <v>44767</v>
      </c>
      <c r="C118" s="89">
        <v>90</v>
      </c>
      <c r="D118" s="90" t="str">
        <f>D117</f>
        <v>2022-035</v>
      </c>
      <c r="E118" s="89">
        <v>1500</v>
      </c>
      <c r="F118" s="90"/>
      <c r="G118" s="153" t="s">
        <v>213</v>
      </c>
      <c r="H118" s="153"/>
      <c r="I118" s="153"/>
      <c r="J118" s="106"/>
      <c r="K118" s="107">
        <v>1866.83</v>
      </c>
    </row>
    <row r="119" spans="1:11" ht="18" customHeight="1">
      <c r="B119" s="88">
        <v>44767</v>
      </c>
      <c r="C119" s="89">
        <v>90</v>
      </c>
      <c r="D119" s="90" t="str">
        <f>D118</f>
        <v>2022-035</v>
      </c>
      <c r="E119" s="89">
        <v>1520</v>
      </c>
      <c r="F119" s="90"/>
      <c r="G119" s="153" t="s">
        <v>213</v>
      </c>
      <c r="H119" s="153"/>
      <c r="I119" s="153"/>
      <c r="J119" s="106"/>
      <c r="K119" s="107">
        <v>303.17</v>
      </c>
    </row>
    <row r="121" spans="1:11">
      <c r="A121" s="17" t="s">
        <v>6</v>
      </c>
      <c r="B121" s="17" t="s">
        <v>214</v>
      </c>
    </row>
    <row r="122" spans="1:11" ht="15.6">
      <c r="B122" s="148" t="s">
        <v>158</v>
      </c>
      <c r="C122" s="149"/>
      <c r="D122" s="149"/>
      <c r="E122" s="149"/>
      <c r="F122" s="149"/>
      <c r="G122" s="149"/>
      <c r="H122" s="149"/>
      <c r="I122" s="149"/>
      <c r="J122" s="149"/>
      <c r="K122" s="37" t="s">
        <v>112</v>
      </c>
    </row>
    <row r="123" spans="1:11" ht="30">
      <c r="B123" s="38" t="s">
        <v>108</v>
      </c>
      <c r="C123" s="38" t="s">
        <v>121</v>
      </c>
      <c r="D123" s="39" t="s">
        <v>137</v>
      </c>
      <c r="E123" s="38" t="s">
        <v>111</v>
      </c>
      <c r="F123" s="38" t="s">
        <v>138</v>
      </c>
      <c r="G123" s="150" t="s">
        <v>0</v>
      </c>
      <c r="H123" s="151"/>
      <c r="I123" s="152"/>
      <c r="J123" s="39" t="s">
        <v>1</v>
      </c>
      <c r="K123" s="38" t="s">
        <v>2</v>
      </c>
    </row>
    <row r="124" spans="1:11" ht="18" customHeight="1">
      <c r="B124" s="88">
        <v>44767</v>
      </c>
      <c r="C124" s="89">
        <v>90</v>
      </c>
      <c r="D124" s="90" t="s">
        <v>215</v>
      </c>
      <c r="E124" s="89">
        <v>4050</v>
      </c>
      <c r="F124" s="90"/>
      <c r="G124" s="153" t="s">
        <v>213</v>
      </c>
      <c r="H124" s="153"/>
      <c r="I124" s="153"/>
      <c r="J124" s="106">
        <v>397.14</v>
      </c>
      <c r="K124" s="109"/>
    </row>
    <row r="125" spans="1:11" ht="18" customHeight="1">
      <c r="B125" s="88">
        <v>44767</v>
      </c>
      <c r="C125" s="89">
        <v>90</v>
      </c>
      <c r="D125" s="90" t="str">
        <f>D124</f>
        <v>2022-036</v>
      </c>
      <c r="E125" s="89">
        <v>1520</v>
      </c>
      <c r="F125" s="90"/>
      <c r="G125" s="153" t="s">
        <v>213</v>
      </c>
      <c r="H125" s="153"/>
      <c r="I125" s="153"/>
      <c r="J125" s="106"/>
      <c r="K125" s="110">
        <v>397.14</v>
      </c>
    </row>
    <row r="128" spans="1:11" ht="15.6">
      <c r="B128" s="16" t="s">
        <v>216</v>
      </c>
    </row>
    <row r="129" spans="1:13">
      <c r="A129" s="17" t="s">
        <v>3</v>
      </c>
      <c r="B129" s="1" t="s">
        <v>144</v>
      </c>
    </row>
    <row r="130" spans="1:13" ht="10.9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.6">
      <c r="A131" s="19"/>
      <c r="B131" s="21" t="s">
        <v>145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0.9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8" customHeight="1">
      <c r="A133" s="19"/>
      <c r="B133" s="22" t="s">
        <v>121</v>
      </c>
      <c r="C133" s="62">
        <v>20</v>
      </c>
      <c r="D133" s="19"/>
      <c r="E133" s="22" t="s">
        <v>122</v>
      </c>
      <c r="F133" s="25" t="s">
        <v>146</v>
      </c>
      <c r="G133" s="19"/>
      <c r="H133" s="156" t="s">
        <v>123</v>
      </c>
      <c r="I133" s="157"/>
      <c r="J133" s="26" t="s">
        <v>217</v>
      </c>
      <c r="K133" s="19"/>
      <c r="L133" s="19"/>
      <c r="M133" s="19"/>
    </row>
    <row r="134" spans="1:13" ht="18" customHeight="1">
      <c r="A134" s="19"/>
      <c r="B134" s="22" t="s">
        <v>110</v>
      </c>
      <c r="C134" s="111">
        <v>48955</v>
      </c>
      <c r="D134" s="19"/>
      <c r="E134" s="22" t="s">
        <v>142</v>
      </c>
      <c r="F134" s="50">
        <f>C134+J139+J142+J140+J141</f>
        <v>43098.17</v>
      </c>
      <c r="G134" s="19"/>
      <c r="H134" s="19"/>
      <c r="I134" s="19"/>
      <c r="J134" s="19"/>
      <c r="K134" s="19"/>
      <c r="L134" s="19"/>
      <c r="M134" s="19"/>
    </row>
    <row r="135" spans="1:13" ht="10.9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.6">
      <c r="A136" s="19"/>
      <c r="B136" s="21" t="s">
        <v>130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0.9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30">
      <c r="A138" s="19"/>
      <c r="B138" s="32" t="s">
        <v>108</v>
      </c>
      <c r="C138" s="44" t="s">
        <v>139</v>
      </c>
      <c r="D138" s="45" t="s">
        <v>141</v>
      </c>
      <c r="E138" s="158" t="s">
        <v>0</v>
      </c>
      <c r="F138" s="158"/>
      <c r="G138" s="51" t="s">
        <v>132</v>
      </c>
      <c r="H138" s="32" t="s">
        <v>133</v>
      </c>
      <c r="I138" s="44" t="s">
        <v>134</v>
      </c>
      <c r="J138" s="32" t="s">
        <v>129</v>
      </c>
      <c r="K138" s="32" t="s">
        <v>135</v>
      </c>
      <c r="L138" s="33" t="s">
        <v>143</v>
      </c>
      <c r="M138" s="19"/>
    </row>
    <row r="139" spans="1:13" ht="18" customHeight="1">
      <c r="A139" s="18"/>
      <c r="B139" s="52">
        <v>44773</v>
      </c>
      <c r="C139" s="77" t="s">
        <v>114</v>
      </c>
      <c r="D139" s="40"/>
      <c r="E139" s="153" t="s">
        <v>218</v>
      </c>
      <c r="F139" s="153"/>
      <c r="G139" s="54"/>
      <c r="H139" s="55"/>
      <c r="I139" s="56"/>
      <c r="J139" s="57">
        <v>-600</v>
      </c>
      <c r="K139" s="58"/>
      <c r="L139" s="40"/>
      <c r="M139" s="18"/>
    </row>
    <row r="140" spans="1:13" ht="18" customHeight="1">
      <c r="A140" s="18"/>
      <c r="B140" s="52">
        <v>44773</v>
      </c>
      <c r="C140" s="77" t="s">
        <v>114</v>
      </c>
      <c r="D140" s="40"/>
      <c r="E140" s="75" t="s">
        <v>147</v>
      </c>
      <c r="F140" s="76"/>
      <c r="G140" s="54"/>
      <c r="H140" s="55"/>
      <c r="I140" s="56"/>
      <c r="J140" s="57">
        <v>-2500</v>
      </c>
      <c r="K140" s="58"/>
      <c r="L140" s="40"/>
      <c r="M140" s="18"/>
    </row>
    <row r="141" spans="1:13" ht="18" customHeight="1">
      <c r="A141" s="18"/>
      <c r="B141" s="52">
        <v>44773</v>
      </c>
      <c r="C141" s="77" t="s">
        <v>219</v>
      </c>
      <c r="D141" s="40"/>
      <c r="E141" s="75" t="s">
        <v>213</v>
      </c>
      <c r="F141" s="76"/>
      <c r="G141" s="54"/>
      <c r="H141" s="55"/>
      <c r="I141" s="56"/>
      <c r="J141" s="57">
        <v>-1866.83</v>
      </c>
      <c r="K141" s="58"/>
      <c r="L141" s="40"/>
      <c r="M141" s="18"/>
    </row>
    <row r="142" spans="1:13" ht="18" customHeight="1">
      <c r="A142" s="18"/>
      <c r="B142" s="52">
        <v>44773</v>
      </c>
      <c r="C142" s="77" t="s">
        <v>220</v>
      </c>
      <c r="D142" s="40"/>
      <c r="E142" s="134" t="s">
        <v>221</v>
      </c>
      <c r="F142" s="136"/>
      <c r="G142" s="54"/>
      <c r="H142" s="55"/>
      <c r="I142" s="56"/>
      <c r="J142" s="57">
        <v>-890</v>
      </c>
      <c r="K142" s="58"/>
      <c r="L142" s="40"/>
      <c r="M142" s="18"/>
    </row>
    <row r="143" spans="1:13" ht="10.9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5" spans="1:11">
      <c r="A145" s="17" t="s">
        <v>6</v>
      </c>
      <c r="B145" s="17" t="s">
        <v>118</v>
      </c>
    </row>
    <row r="146" spans="1:11" ht="15.6">
      <c r="B146" s="148" t="s">
        <v>158</v>
      </c>
      <c r="C146" s="149"/>
      <c r="D146" s="149"/>
      <c r="E146" s="149"/>
      <c r="F146" s="149"/>
      <c r="G146" s="149"/>
      <c r="H146" s="149"/>
      <c r="I146" s="149"/>
      <c r="J146" s="149"/>
      <c r="K146" s="37" t="s">
        <v>112</v>
      </c>
    </row>
    <row r="147" spans="1:11" ht="30">
      <c r="B147" s="59" t="s">
        <v>108</v>
      </c>
      <c r="C147" s="59" t="s">
        <v>121</v>
      </c>
      <c r="D147" s="31" t="s">
        <v>137</v>
      </c>
      <c r="E147" s="59" t="s">
        <v>111</v>
      </c>
      <c r="F147" s="59" t="s">
        <v>138</v>
      </c>
      <c r="G147" s="150" t="s">
        <v>0</v>
      </c>
      <c r="H147" s="151"/>
      <c r="I147" s="152"/>
      <c r="J147" s="31" t="s">
        <v>1</v>
      </c>
      <c r="K147" s="59" t="s">
        <v>2</v>
      </c>
    </row>
    <row r="148" spans="1:11" ht="18" customHeight="1">
      <c r="B148" s="112">
        <v>44773</v>
      </c>
      <c r="C148" s="13">
        <v>20</v>
      </c>
      <c r="D148" s="13" t="s">
        <v>217</v>
      </c>
      <c r="E148" s="77" t="s">
        <v>114</v>
      </c>
      <c r="F148" s="13"/>
      <c r="G148" s="153" t="s">
        <v>218</v>
      </c>
      <c r="H148" s="153"/>
      <c r="I148" s="153"/>
      <c r="J148" s="110">
        <v>600</v>
      </c>
      <c r="K148" s="110"/>
    </row>
    <row r="149" spans="1:11" ht="18" customHeight="1">
      <c r="B149" s="112">
        <v>44773</v>
      </c>
      <c r="C149" s="13">
        <v>20</v>
      </c>
      <c r="D149" s="13" t="str">
        <f>D148</f>
        <v>2022-047</v>
      </c>
      <c r="E149" s="13">
        <v>1060</v>
      </c>
      <c r="F149" s="13"/>
      <c r="G149" s="153" t="s">
        <v>218</v>
      </c>
      <c r="H149" s="153"/>
      <c r="I149" s="153"/>
      <c r="J149" s="110"/>
      <c r="K149" s="110">
        <v>600</v>
      </c>
    </row>
    <row r="150" spans="1:11" ht="18" customHeight="1">
      <c r="B150" s="112">
        <v>44773</v>
      </c>
      <c r="C150" s="13">
        <v>20</v>
      </c>
      <c r="D150" s="13" t="str">
        <f t="shared" ref="D150:D155" si="2">D149</f>
        <v>2022-047</v>
      </c>
      <c r="E150" s="77" t="s">
        <v>114</v>
      </c>
      <c r="F150" s="13"/>
      <c r="G150" s="153" t="s">
        <v>147</v>
      </c>
      <c r="H150" s="153"/>
      <c r="I150" s="153"/>
      <c r="J150" s="110">
        <v>2500</v>
      </c>
      <c r="K150" s="110"/>
    </row>
    <row r="151" spans="1:11" ht="18" customHeight="1">
      <c r="B151" s="112">
        <v>44773</v>
      </c>
      <c r="C151" s="13">
        <v>20</v>
      </c>
      <c r="D151" s="13" t="str">
        <f t="shared" si="2"/>
        <v>2022-047</v>
      </c>
      <c r="E151" s="40">
        <v>1060</v>
      </c>
      <c r="F151" s="36"/>
      <c r="G151" s="140" t="s">
        <v>147</v>
      </c>
      <c r="H151" s="141"/>
      <c r="I151" s="142"/>
      <c r="J151" s="35"/>
      <c r="K151" s="110">
        <v>2500</v>
      </c>
    </row>
    <row r="152" spans="1:11" ht="18" customHeight="1">
      <c r="B152" s="112">
        <v>44773</v>
      </c>
      <c r="C152" s="13">
        <v>20</v>
      </c>
      <c r="D152" s="13" t="str">
        <f t="shared" si="2"/>
        <v>2022-047</v>
      </c>
      <c r="E152" s="40">
        <v>1500</v>
      </c>
      <c r="F152" s="36"/>
      <c r="G152" s="140" t="s">
        <v>213</v>
      </c>
      <c r="H152" s="141"/>
      <c r="I152" s="142"/>
      <c r="J152" s="35">
        <v>1866.83</v>
      </c>
      <c r="K152" s="35"/>
    </row>
    <row r="153" spans="1:11" ht="18" customHeight="1">
      <c r="B153" s="112">
        <v>44773</v>
      </c>
      <c r="C153" s="13">
        <v>20</v>
      </c>
      <c r="D153" s="13" t="str">
        <f t="shared" si="2"/>
        <v>2022-047</v>
      </c>
      <c r="E153" s="40">
        <v>1060</v>
      </c>
      <c r="F153" s="36"/>
      <c r="G153" s="140" t="s">
        <v>213</v>
      </c>
      <c r="H153" s="141"/>
      <c r="I153" s="142"/>
      <c r="J153" s="35"/>
      <c r="K153" s="35">
        <v>1866.83</v>
      </c>
    </row>
    <row r="154" spans="1:11" ht="18" customHeight="1">
      <c r="B154" s="112">
        <v>44773</v>
      </c>
      <c r="C154" s="13">
        <v>20</v>
      </c>
      <c r="D154" s="13" t="str">
        <f t="shared" si="2"/>
        <v>2022-047</v>
      </c>
      <c r="E154" s="40">
        <v>1520</v>
      </c>
      <c r="F154" s="36"/>
      <c r="G154" s="140" t="s">
        <v>221</v>
      </c>
      <c r="H154" s="141"/>
      <c r="I154" s="142"/>
      <c r="J154" s="35">
        <v>890</v>
      </c>
      <c r="K154" s="35"/>
    </row>
    <row r="155" spans="1:11" ht="18" customHeight="1">
      <c r="B155" s="112">
        <v>44773</v>
      </c>
      <c r="C155" s="13">
        <v>20</v>
      </c>
      <c r="D155" s="13" t="str">
        <f t="shared" si="2"/>
        <v>2022-047</v>
      </c>
      <c r="E155" s="40">
        <v>1060</v>
      </c>
      <c r="F155" s="36"/>
      <c r="G155" s="140" t="s">
        <v>221</v>
      </c>
      <c r="H155" s="141"/>
      <c r="I155" s="142"/>
      <c r="J155" s="35"/>
      <c r="K155" s="35">
        <v>890</v>
      </c>
    </row>
    <row r="158" spans="1:11" ht="15.6">
      <c r="B158" s="16" t="s">
        <v>222</v>
      </c>
    </row>
    <row r="159" spans="1:11">
      <c r="A159" s="17" t="s">
        <v>3</v>
      </c>
      <c r="B159" s="17" t="s">
        <v>223</v>
      </c>
    </row>
    <row r="160" spans="1:11" ht="10.9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5.6">
      <c r="A161" s="19"/>
      <c r="B161" s="21" t="s">
        <v>119</v>
      </c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0.9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8" customHeight="1">
      <c r="A163" s="19"/>
      <c r="B163" s="22" t="s">
        <v>120</v>
      </c>
      <c r="C163" s="23">
        <v>14999</v>
      </c>
      <c r="D163" s="161" t="s">
        <v>163</v>
      </c>
      <c r="E163" s="161"/>
      <c r="F163" s="19"/>
      <c r="G163" s="19"/>
      <c r="H163" s="19"/>
      <c r="I163" s="19"/>
      <c r="J163" s="19"/>
      <c r="K163" s="19"/>
    </row>
    <row r="164" spans="1:11" ht="10.9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8" customHeight="1">
      <c r="A165" s="19"/>
      <c r="B165" s="22" t="s">
        <v>121</v>
      </c>
      <c r="C165" s="24">
        <v>50</v>
      </c>
      <c r="D165" s="19"/>
      <c r="E165" s="22" t="s">
        <v>122</v>
      </c>
      <c r="F165" s="25" t="s">
        <v>224</v>
      </c>
      <c r="G165" s="19"/>
      <c r="H165" s="156" t="s">
        <v>123</v>
      </c>
      <c r="I165" s="157"/>
      <c r="J165" s="26" t="s">
        <v>225</v>
      </c>
      <c r="K165" s="19"/>
    </row>
    <row r="166" spans="1:11" ht="18" customHeight="1">
      <c r="A166" s="19"/>
      <c r="B166" s="22" t="s">
        <v>0</v>
      </c>
      <c r="C166" s="27">
        <v>44866</v>
      </c>
      <c r="D166" s="19"/>
      <c r="E166" s="22" t="s">
        <v>124</v>
      </c>
      <c r="F166" s="28" t="s">
        <v>125</v>
      </c>
      <c r="G166" s="19"/>
      <c r="H166" s="156" t="s">
        <v>126</v>
      </c>
      <c r="I166" s="157"/>
      <c r="J166" s="29">
        <v>44866</v>
      </c>
      <c r="K166" s="19"/>
    </row>
    <row r="167" spans="1:11" ht="18" customHeight="1">
      <c r="A167" s="19"/>
      <c r="B167" s="22" t="s">
        <v>127</v>
      </c>
      <c r="C167" s="29">
        <v>44870</v>
      </c>
      <c r="D167" s="19"/>
      <c r="E167" s="22" t="s">
        <v>128</v>
      </c>
      <c r="F167" s="30" t="s">
        <v>226</v>
      </c>
      <c r="G167" s="19"/>
      <c r="H167" s="156" t="s">
        <v>129</v>
      </c>
      <c r="I167" s="157"/>
      <c r="J167" s="30">
        <v>40</v>
      </c>
      <c r="K167" s="19" t="s">
        <v>112</v>
      </c>
    </row>
    <row r="168" spans="1:11" ht="10.9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5.6">
      <c r="A169" s="19"/>
      <c r="B169" s="21" t="s">
        <v>130</v>
      </c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0.9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30">
      <c r="A171" s="18"/>
      <c r="B171" s="45" t="s">
        <v>131</v>
      </c>
      <c r="C171" s="158" t="s">
        <v>0</v>
      </c>
      <c r="D171" s="158"/>
      <c r="E171" s="158"/>
      <c r="F171" s="45" t="s">
        <v>132</v>
      </c>
      <c r="G171" s="45" t="s">
        <v>133</v>
      </c>
      <c r="H171" s="45" t="s">
        <v>134</v>
      </c>
      <c r="I171" s="45" t="s">
        <v>129</v>
      </c>
      <c r="J171" s="45" t="s">
        <v>135</v>
      </c>
      <c r="K171" s="19"/>
    </row>
    <row r="172" spans="1:11" ht="18" customHeight="1">
      <c r="A172" s="19"/>
      <c r="B172" s="23">
        <v>4703</v>
      </c>
      <c r="C172" s="159">
        <v>44866</v>
      </c>
      <c r="D172" s="160"/>
      <c r="E172" s="160"/>
      <c r="F172" s="78"/>
      <c r="G172" s="79"/>
      <c r="H172" s="80"/>
      <c r="I172" s="35">
        <v>40</v>
      </c>
      <c r="J172" s="36"/>
      <c r="K172" s="19"/>
    </row>
    <row r="173" spans="1:11" ht="10.9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5" spans="1:11">
      <c r="A175" s="17" t="s">
        <v>136</v>
      </c>
      <c r="B175" s="17" t="s">
        <v>227</v>
      </c>
    </row>
    <row r="176" spans="1:11" ht="15.6">
      <c r="B176" s="148" t="s">
        <v>158</v>
      </c>
      <c r="C176" s="149"/>
      <c r="D176" s="149"/>
      <c r="E176" s="149"/>
      <c r="F176" s="149"/>
      <c r="G176" s="149"/>
      <c r="H176" s="149"/>
      <c r="I176" s="149"/>
      <c r="J176" s="149"/>
      <c r="K176" s="37" t="s">
        <v>112</v>
      </c>
    </row>
    <row r="177" spans="1:13" ht="30">
      <c r="B177" s="38" t="s">
        <v>108</v>
      </c>
      <c r="C177" s="38" t="s">
        <v>121</v>
      </c>
      <c r="D177" s="39" t="s">
        <v>137</v>
      </c>
      <c r="E177" s="38" t="s">
        <v>111</v>
      </c>
      <c r="F177" s="38" t="s">
        <v>138</v>
      </c>
      <c r="G177" s="150" t="s">
        <v>0</v>
      </c>
      <c r="H177" s="151"/>
      <c r="I177" s="152"/>
      <c r="J177" s="39" t="s">
        <v>1</v>
      </c>
      <c r="K177" s="38" t="s">
        <v>2</v>
      </c>
    </row>
    <row r="178" spans="1:13" ht="18" customHeight="1">
      <c r="B178" s="52">
        <v>44866</v>
      </c>
      <c r="C178" s="42">
        <v>50</v>
      </c>
      <c r="D178" s="53" t="s">
        <v>225</v>
      </c>
      <c r="E178" s="42">
        <v>4703</v>
      </c>
      <c r="F178" s="53"/>
      <c r="G178" s="155">
        <v>44866</v>
      </c>
      <c r="H178" s="153"/>
      <c r="I178" s="153"/>
      <c r="J178" s="81">
        <v>40</v>
      </c>
      <c r="K178" s="43"/>
    </row>
    <row r="179" spans="1:13" ht="18" customHeight="1">
      <c r="B179" s="52">
        <v>44866</v>
      </c>
      <c r="C179" s="42">
        <v>50</v>
      </c>
      <c r="D179" s="53" t="str">
        <f>D178</f>
        <v>2022-133</v>
      </c>
      <c r="E179" s="42">
        <v>1400</v>
      </c>
      <c r="F179" s="53">
        <v>14999</v>
      </c>
      <c r="G179" s="155" t="s">
        <v>226</v>
      </c>
      <c r="H179" s="153"/>
      <c r="I179" s="153"/>
      <c r="J179" s="81"/>
      <c r="K179" s="43">
        <v>40</v>
      </c>
    </row>
    <row r="182" spans="1:13" ht="15.6">
      <c r="B182" s="16" t="s">
        <v>228</v>
      </c>
    </row>
    <row r="183" spans="1:13">
      <c r="A183" s="17" t="s">
        <v>3</v>
      </c>
      <c r="B183" s="1" t="s">
        <v>144</v>
      </c>
    </row>
    <row r="184" spans="1:13" ht="10.9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.6">
      <c r="A185" s="19"/>
      <c r="B185" s="21" t="s">
        <v>145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0.9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8" customHeight="1">
      <c r="A187" s="19"/>
      <c r="B187" s="22" t="s">
        <v>121</v>
      </c>
      <c r="C187" s="62">
        <v>20</v>
      </c>
      <c r="D187" s="19"/>
      <c r="E187" s="22" t="s">
        <v>122</v>
      </c>
      <c r="F187" s="25" t="s">
        <v>146</v>
      </c>
      <c r="G187" s="19"/>
      <c r="H187" s="156" t="s">
        <v>123</v>
      </c>
      <c r="I187" s="157"/>
      <c r="J187" s="26" t="s">
        <v>229</v>
      </c>
      <c r="K187" s="19"/>
      <c r="L187" s="19"/>
      <c r="M187" s="19"/>
    </row>
    <row r="188" spans="1:13" ht="18" customHeight="1">
      <c r="A188" s="19"/>
      <c r="B188" s="22" t="s">
        <v>110</v>
      </c>
      <c r="C188" s="111">
        <v>12859.63</v>
      </c>
      <c r="D188" s="19"/>
      <c r="E188" s="22" t="s">
        <v>142</v>
      </c>
      <c r="F188" s="50">
        <f>C188+J193+J194</f>
        <v>11569.63</v>
      </c>
      <c r="G188" s="19"/>
      <c r="H188" s="19"/>
      <c r="I188" s="19"/>
      <c r="J188" s="19"/>
      <c r="K188" s="19"/>
      <c r="L188" s="19"/>
      <c r="M188" s="19"/>
    </row>
    <row r="189" spans="1:13" ht="10.9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5.6">
      <c r="A190" s="19"/>
      <c r="B190" s="21" t="s">
        <v>130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0.9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30">
      <c r="A192" s="19"/>
      <c r="B192" s="32" t="s">
        <v>108</v>
      </c>
      <c r="C192" s="44" t="s">
        <v>139</v>
      </c>
      <c r="D192" s="45" t="s">
        <v>141</v>
      </c>
      <c r="E192" s="158" t="s">
        <v>0</v>
      </c>
      <c r="F192" s="158"/>
      <c r="G192" s="51" t="s">
        <v>132</v>
      </c>
      <c r="H192" s="32" t="s">
        <v>133</v>
      </c>
      <c r="I192" s="44" t="s">
        <v>134</v>
      </c>
      <c r="J192" s="32" t="s">
        <v>129</v>
      </c>
      <c r="K192" s="32" t="s">
        <v>135</v>
      </c>
      <c r="L192" s="33" t="s">
        <v>143</v>
      </c>
      <c r="M192" s="19"/>
    </row>
    <row r="193" spans="1:13" ht="18" customHeight="1">
      <c r="A193" s="18"/>
      <c r="B193" s="52">
        <v>44870</v>
      </c>
      <c r="C193" s="77" t="s">
        <v>230</v>
      </c>
      <c r="D193" s="40">
        <v>14999</v>
      </c>
      <c r="E193" s="153" t="s">
        <v>226</v>
      </c>
      <c r="F193" s="153"/>
      <c r="G193" s="54"/>
      <c r="H193" s="55"/>
      <c r="I193" s="56"/>
      <c r="J193" s="57">
        <v>-40</v>
      </c>
      <c r="K193" s="58"/>
      <c r="L193" s="40"/>
      <c r="M193" s="18"/>
    </row>
    <row r="194" spans="1:13" ht="18" customHeight="1">
      <c r="A194" s="18"/>
      <c r="B194" s="52">
        <v>44870</v>
      </c>
      <c r="C194" s="77" t="s">
        <v>114</v>
      </c>
      <c r="D194" s="40"/>
      <c r="E194" s="75" t="s">
        <v>147</v>
      </c>
      <c r="F194" s="76"/>
      <c r="G194" s="54"/>
      <c r="H194" s="55"/>
      <c r="I194" s="56"/>
      <c r="J194" s="57">
        <v>-1250</v>
      </c>
      <c r="K194" s="58"/>
      <c r="L194" s="40"/>
      <c r="M194" s="18"/>
    </row>
    <row r="195" spans="1:13" ht="10.9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7" spans="1:13">
      <c r="A197" s="17" t="s">
        <v>6</v>
      </c>
      <c r="B197" s="17" t="s">
        <v>118</v>
      </c>
    </row>
    <row r="198" spans="1:13" ht="15.6">
      <c r="B198" s="148" t="s">
        <v>158</v>
      </c>
      <c r="C198" s="149"/>
      <c r="D198" s="149"/>
      <c r="E198" s="149"/>
      <c r="F198" s="149"/>
      <c r="G198" s="149"/>
      <c r="H198" s="149"/>
      <c r="I198" s="149"/>
      <c r="J198" s="149"/>
      <c r="K198" s="37" t="s">
        <v>112</v>
      </c>
    </row>
    <row r="199" spans="1:13" ht="30">
      <c r="B199" s="59" t="s">
        <v>108</v>
      </c>
      <c r="C199" s="59" t="s">
        <v>121</v>
      </c>
      <c r="D199" s="31" t="s">
        <v>137</v>
      </c>
      <c r="E199" s="59" t="s">
        <v>111</v>
      </c>
      <c r="F199" s="59" t="s">
        <v>138</v>
      </c>
      <c r="G199" s="150" t="s">
        <v>0</v>
      </c>
      <c r="H199" s="151"/>
      <c r="I199" s="152"/>
      <c r="J199" s="31" t="s">
        <v>1</v>
      </c>
      <c r="K199" s="59" t="s">
        <v>2</v>
      </c>
    </row>
    <row r="200" spans="1:13" ht="18" customHeight="1">
      <c r="B200" s="52">
        <v>44870</v>
      </c>
      <c r="C200" s="13">
        <v>20</v>
      </c>
      <c r="D200" s="13" t="s">
        <v>229</v>
      </c>
      <c r="E200" s="77" t="s">
        <v>230</v>
      </c>
      <c r="F200" s="13">
        <v>14999</v>
      </c>
      <c r="G200" s="153" t="s">
        <v>226</v>
      </c>
      <c r="H200" s="153"/>
      <c r="I200" s="153"/>
      <c r="J200" s="110">
        <v>40</v>
      </c>
      <c r="K200" s="110"/>
    </row>
    <row r="201" spans="1:13" ht="18" customHeight="1">
      <c r="B201" s="52">
        <v>44870</v>
      </c>
      <c r="C201" s="13">
        <v>20</v>
      </c>
      <c r="D201" s="13" t="str">
        <f>D200</f>
        <v>2022-048</v>
      </c>
      <c r="E201" s="13">
        <v>1060</v>
      </c>
      <c r="F201" s="13"/>
      <c r="G201" s="153" t="s">
        <v>226</v>
      </c>
      <c r="H201" s="153"/>
      <c r="I201" s="153"/>
      <c r="J201" s="110"/>
      <c r="K201" s="110">
        <v>40</v>
      </c>
    </row>
    <row r="202" spans="1:13" ht="18" customHeight="1">
      <c r="B202" s="52">
        <v>44870</v>
      </c>
      <c r="C202" s="13">
        <v>20</v>
      </c>
      <c r="D202" s="13" t="str">
        <f t="shared" ref="D202:D203" si="3">D201</f>
        <v>2022-048</v>
      </c>
      <c r="E202" s="77" t="s">
        <v>114</v>
      </c>
      <c r="F202" s="13"/>
      <c r="G202" s="153" t="s">
        <v>147</v>
      </c>
      <c r="H202" s="153"/>
      <c r="I202" s="153"/>
      <c r="J202" s="110">
        <v>1250</v>
      </c>
      <c r="K202" s="110"/>
    </row>
    <row r="203" spans="1:13" ht="18" customHeight="1">
      <c r="B203" s="52">
        <v>44870</v>
      </c>
      <c r="C203" s="13">
        <v>20</v>
      </c>
      <c r="D203" s="13" t="str">
        <f t="shared" si="3"/>
        <v>2022-048</v>
      </c>
      <c r="E203" s="40">
        <v>1060</v>
      </c>
      <c r="F203" s="36"/>
      <c r="G203" s="140" t="s">
        <v>147</v>
      </c>
      <c r="H203" s="141"/>
      <c r="I203" s="142"/>
      <c r="J203" s="35"/>
      <c r="K203" s="110">
        <v>1250</v>
      </c>
    </row>
  </sheetData>
  <mergeCells count="89">
    <mergeCell ref="G20:I20"/>
    <mergeCell ref="H8:I8"/>
    <mergeCell ref="E13:F13"/>
    <mergeCell ref="E14:F14"/>
    <mergeCell ref="E15:F15"/>
    <mergeCell ref="B19:J19"/>
    <mergeCell ref="G46:I46"/>
    <mergeCell ref="G21:I21"/>
    <mergeCell ref="G22:I22"/>
    <mergeCell ref="G23:I23"/>
    <mergeCell ref="G24:I24"/>
    <mergeCell ref="H32:I32"/>
    <mergeCell ref="E36:H36"/>
    <mergeCell ref="E37:H37"/>
    <mergeCell ref="E39:H39"/>
    <mergeCell ref="B43:J43"/>
    <mergeCell ref="G44:I44"/>
    <mergeCell ref="G45:I45"/>
    <mergeCell ref="E79:F79"/>
    <mergeCell ref="E80:F80"/>
    <mergeCell ref="G47:I47"/>
    <mergeCell ref="H53:I53"/>
    <mergeCell ref="E57:H57"/>
    <mergeCell ref="E58:H58"/>
    <mergeCell ref="E59:H59"/>
    <mergeCell ref="B63:J63"/>
    <mergeCell ref="G89:I89"/>
    <mergeCell ref="G64:I64"/>
    <mergeCell ref="G65:I65"/>
    <mergeCell ref="G66:I66"/>
    <mergeCell ref="H74:I74"/>
    <mergeCell ref="E81:F81"/>
    <mergeCell ref="B85:J85"/>
    <mergeCell ref="G86:I86"/>
    <mergeCell ref="G87:I87"/>
    <mergeCell ref="G88:I88"/>
    <mergeCell ref="B115:J115"/>
    <mergeCell ref="G90:I90"/>
    <mergeCell ref="B95:I95"/>
    <mergeCell ref="E96:H96"/>
    <mergeCell ref="E97:H97"/>
    <mergeCell ref="E98:H98"/>
    <mergeCell ref="B101:I101"/>
    <mergeCell ref="E102:H102"/>
    <mergeCell ref="E103:H103"/>
    <mergeCell ref="E104:H104"/>
    <mergeCell ref="E105:H105"/>
    <mergeCell ref="E106:H106"/>
    <mergeCell ref="E142:F142"/>
    <mergeCell ref="G116:I116"/>
    <mergeCell ref="G117:I117"/>
    <mergeCell ref="G118:I118"/>
    <mergeCell ref="G119:I119"/>
    <mergeCell ref="B122:J122"/>
    <mergeCell ref="G123:I123"/>
    <mergeCell ref="G124:I124"/>
    <mergeCell ref="G125:I125"/>
    <mergeCell ref="H133:I133"/>
    <mergeCell ref="E138:F138"/>
    <mergeCell ref="E139:F139"/>
    <mergeCell ref="H165:I165"/>
    <mergeCell ref="B146:J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D163:E163"/>
    <mergeCell ref="B198:J198"/>
    <mergeCell ref="H166:I166"/>
    <mergeCell ref="H167:I167"/>
    <mergeCell ref="C171:E171"/>
    <mergeCell ref="C172:E172"/>
    <mergeCell ref="B176:J176"/>
    <mergeCell ref="G177:I177"/>
    <mergeCell ref="G178:I178"/>
    <mergeCell ref="G179:I179"/>
    <mergeCell ref="H187:I187"/>
    <mergeCell ref="E192:F192"/>
    <mergeCell ref="E193:F193"/>
    <mergeCell ref="G199:I199"/>
    <mergeCell ref="G200:I200"/>
    <mergeCell ref="G201:I201"/>
    <mergeCell ref="G202:I202"/>
    <mergeCell ref="G203:I203"/>
  </mergeCells>
  <pageMargins left="0.7" right="0.7" top="0.75" bottom="0.75" header="0.3" footer="0.3"/>
  <ignoredErrors>
    <ignoredError sqref="E200:E202 C193:C194 F166 E148:E150 C139:C1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2583-2A93-463D-91C4-91753D34EBCD}">
  <dimension ref="A1:M102"/>
  <sheetViews>
    <sheetView showGridLines="0" tabSelected="1" workbookViewId="0">
      <selection activeCell="C33" sqref="C31:C33"/>
    </sheetView>
  </sheetViews>
  <sheetFormatPr defaultRowHeight="15"/>
  <cols>
    <col min="1" max="1" width="2.33203125" style="17" customWidth="1"/>
    <col min="2" max="2" width="13.33203125" style="17" customWidth="1"/>
    <col min="3" max="3" width="12.44140625" style="17" customWidth="1"/>
    <col min="4" max="4" width="11.88671875" style="17" customWidth="1"/>
    <col min="5" max="5" width="17.44140625" style="17" customWidth="1"/>
    <col min="6" max="6" width="12.21875" style="17" customWidth="1"/>
    <col min="7" max="7" width="8.21875" style="17" customWidth="1"/>
    <col min="8" max="8" width="12.21875" style="17" customWidth="1"/>
    <col min="9" max="9" width="15.21875" style="17" customWidth="1"/>
    <col min="10" max="10" width="12.21875" style="17" customWidth="1"/>
    <col min="11" max="11" width="12" style="17" customWidth="1"/>
    <col min="12" max="12" width="10.77734375" style="17" customWidth="1"/>
    <col min="13" max="13" width="2.21875" style="17" customWidth="1"/>
    <col min="14" max="16384" width="8.88671875" style="17"/>
  </cols>
  <sheetData>
    <row r="1" spans="2:11" ht="15.6">
      <c r="B1" s="16" t="s">
        <v>149</v>
      </c>
      <c r="D1" s="16" t="s">
        <v>231</v>
      </c>
    </row>
    <row r="2" spans="2:11" ht="15.6">
      <c r="B2" s="16"/>
      <c r="D2" s="16"/>
    </row>
    <row r="3" spans="2:11" ht="15.6">
      <c r="B3" s="16" t="s">
        <v>232</v>
      </c>
    </row>
    <row r="4" spans="2:11">
      <c r="B4" s="17" t="s">
        <v>233</v>
      </c>
    </row>
    <row r="5" spans="2:11" ht="15.6">
      <c r="B5" s="148" t="s">
        <v>158</v>
      </c>
      <c r="C5" s="149"/>
      <c r="D5" s="149"/>
      <c r="E5" s="149"/>
      <c r="F5" s="149"/>
      <c r="G5" s="149"/>
      <c r="H5" s="149"/>
      <c r="I5" s="149"/>
      <c r="J5" s="149"/>
      <c r="K5" s="37" t="s">
        <v>112</v>
      </c>
    </row>
    <row r="6" spans="2:11" ht="30">
      <c r="B6" s="38" t="s">
        <v>108</v>
      </c>
      <c r="C6" s="38" t="s">
        <v>121</v>
      </c>
      <c r="D6" s="39" t="s">
        <v>137</v>
      </c>
      <c r="E6" s="38" t="s">
        <v>111</v>
      </c>
      <c r="F6" s="38" t="s">
        <v>194</v>
      </c>
      <c r="G6" s="150" t="s">
        <v>0</v>
      </c>
      <c r="H6" s="151"/>
      <c r="I6" s="152"/>
      <c r="J6" s="39" t="s">
        <v>1</v>
      </c>
      <c r="K6" s="38" t="s">
        <v>2</v>
      </c>
    </row>
    <row r="7" spans="2:11" ht="18" customHeight="1">
      <c r="B7" s="88">
        <v>44762</v>
      </c>
      <c r="C7" s="89">
        <v>90</v>
      </c>
      <c r="D7" s="90" t="s">
        <v>234</v>
      </c>
      <c r="E7" s="89">
        <v>4000</v>
      </c>
      <c r="F7" s="90"/>
      <c r="G7" s="153" t="s">
        <v>235</v>
      </c>
      <c r="H7" s="153"/>
      <c r="I7" s="153"/>
      <c r="J7" s="47">
        <v>2000</v>
      </c>
      <c r="K7" s="35"/>
    </row>
    <row r="8" spans="2:11" ht="18" customHeight="1">
      <c r="B8" s="88">
        <v>44762</v>
      </c>
      <c r="C8" s="89">
        <v>90</v>
      </c>
      <c r="D8" s="90" t="s">
        <v>234</v>
      </c>
      <c r="E8" s="89">
        <v>1520</v>
      </c>
      <c r="F8" s="90"/>
      <c r="G8" s="153" t="str">
        <f>G7</f>
        <v>John Leerling juli 2022</v>
      </c>
      <c r="H8" s="153"/>
      <c r="I8" s="153"/>
      <c r="J8" s="47"/>
      <c r="K8" s="35">
        <v>194.83</v>
      </c>
    </row>
    <row r="9" spans="2:11" ht="18" customHeight="1">
      <c r="B9" s="88">
        <v>44762</v>
      </c>
      <c r="C9" s="89">
        <v>90</v>
      </c>
      <c r="D9" s="90" t="s">
        <v>234</v>
      </c>
      <c r="E9" s="89">
        <v>1500</v>
      </c>
      <c r="F9" s="90"/>
      <c r="G9" s="153" t="str">
        <f>G8</f>
        <v>John Leerling juli 2022</v>
      </c>
      <c r="H9" s="153"/>
      <c r="I9" s="153"/>
      <c r="J9" s="47"/>
      <c r="K9" s="35">
        <v>1805.17</v>
      </c>
    </row>
    <row r="10" spans="2:11" ht="15.6">
      <c r="B10" s="20"/>
    </row>
    <row r="11" spans="2:11" ht="15.6">
      <c r="B11" s="20"/>
    </row>
    <row r="12" spans="2:11" ht="15.6">
      <c r="B12" s="16" t="s">
        <v>236</v>
      </c>
    </row>
    <row r="13" spans="2:11">
      <c r="B13" s="17" t="s">
        <v>237</v>
      </c>
    </row>
    <row r="14" spans="2:11" ht="15.6">
      <c r="B14" s="148" t="s">
        <v>158</v>
      </c>
      <c r="C14" s="149"/>
      <c r="D14" s="149"/>
      <c r="E14" s="149"/>
      <c r="F14" s="149"/>
      <c r="G14" s="149"/>
      <c r="H14" s="149"/>
      <c r="I14" s="149"/>
      <c r="J14" s="149"/>
      <c r="K14" s="37" t="s">
        <v>112</v>
      </c>
    </row>
    <row r="15" spans="2:11" ht="30">
      <c r="B15" s="38" t="s">
        <v>108</v>
      </c>
      <c r="C15" s="38" t="s">
        <v>121</v>
      </c>
      <c r="D15" s="39" t="s">
        <v>137</v>
      </c>
      <c r="E15" s="38" t="s">
        <v>111</v>
      </c>
      <c r="F15" s="38" t="s">
        <v>194</v>
      </c>
      <c r="G15" s="150" t="s">
        <v>0</v>
      </c>
      <c r="H15" s="151"/>
      <c r="I15" s="152"/>
      <c r="J15" s="39" t="s">
        <v>1</v>
      </c>
      <c r="K15" s="38" t="s">
        <v>2</v>
      </c>
    </row>
    <row r="16" spans="2:11" ht="18" customHeight="1">
      <c r="B16" s="88">
        <v>44762</v>
      </c>
      <c r="C16" s="89">
        <v>90</v>
      </c>
      <c r="D16" s="90" t="s">
        <v>238</v>
      </c>
      <c r="E16" s="89">
        <v>4050</v>
      </c>
      <c r="F16" s="90"/>
      <c r="G16" s="153" t="s">
        <v>235</v>
      </c>
      <c r="H16" s="153"/>
      <c r="I16" s="153"/>
      <c r="J16" s="47">
        <v>368.6</v>
      </c>
      <c r="K16" s="35"/>
    </row>
    <row r="17" spans="1:13" ht="18" customHeight="1">
      <c r="B17" s="88">
        <v>44762</v>
      </c>
      <c r="C17" s="89">
        <v>90</v>
      </c>
      <c r="D17" s="90" t="s">
        <v>238</v>
      </c>
      <c r="E17" s="89">
        <v>1520</v>
      </c>
      <c r="F17" s="90"/>
      <c r="G17" s="153" t="s">
        <v>239</v>
      </c>
      <c r="H17" s="153"/>
      <c r="I17" s="153"/>
      <c r="J17" s="47"/>
      <c r="K17" s="35">
        <v>368.6</v>
      </c>
    </row>
    <row r="18" spans="1:13" ht="15.6">
      <c r="B18" s="20"/>
    </row>
    <row r="19" spans="1:13" ht="15.6">
      <c r="B19" s="20"/>
    </row>
    <row r="20" spans="1:13" ht="15.6">
      <c r="B20" s="16" t="s">
        <v>240</v>
      </c>
    </row>
    <row r="21" spans="1:13" ht="15.6" customHeight="1">
      <c r="A21" s="17" t="s">
        <v>3</v>
      </c>
      <c r="B21" s="17" t="s">
        <v>169</v>
      </c>
    </row>
    <row r="22" spans="1:13" ht="10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8" customHeight="1">
      <c r="A23" s="19"/>
      <c r="B23" s="21" t="s">
        <v>145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0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8" customHeight="1">
      <c r="A25" s="19"/>
      <c r="B25" s="22" t="s">
        <v>121</v>
      </c>
      <c r="C25" s="62">
        <v>20</v>
      </c>
      <c r="D25" s="19"/>
      <c r="E25" s="22" t="s">
        <v>122</v>
      </c>
      <c r="F25" s="25" t="s">
        <v>241</v>
      </c>
      <c r="G25" s="19"/>
      <c r="H25" s="156" t="s">
        <v>123</v>
      </c>
      <c r="I25" s="157"/>
      <c r="J25" s="26" t="s">
        <v>242</v>
      </c>
      <c r="K25" s="19"/>
      <c r="L25" s="19"/>
      <c r="M25" s="19"/>
    </row>
    <row r="26" spans="1:13" ht="18" customHeight="1">
      <c r="A26" s="19"/>
      <c r="B26" s="22" t="s">
        <v>110</v>
      </c>
      <c r="C26" s="63">
        <v>8700</v>
      </c>
      <c r="D26" s="19"/>
      <c r="E26" s="22" t="s">
        <v>142</v>
      </c>
      <c r="F26" s="50">
        <f>C26+J31+J33+J32</f>
        <v>5170.83</v>
      </c>
      <c r="G26" s="19"/>
      <c r="H26" s="19"/>
      <c r="I26" s="19"/>
      <c r="J26" s="19"/>
      <c r="K26" s="19"/>
      <c r="L26" s="19"/>
      <c r="M26" s="19"/>
    </row>
    <row r="27" spans="1:13" ht="10.9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8" customHeight="1">
      <c r="A28" s="19"/>
      <c r="B28" s="21" t="s">
        <v>130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0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28.2" customHeight="1">
      <c r="A30" s="19"/>
      <c r="B30" s="32" t="s">
        <v>108</v>
      </c>
      <c r="C30" s="44" t="s">
        <v>139</v>
      </c>
      <c r="D30" s="45" t="s">
        <v>141</v>
      </c>
      <c r="E30" s="158" t="s">
        <v>0</v>
      </c>
      <c r="F30" s="158"/>
      <c r="G30" s="51" t="s">
        <v>132</v>
      </c>
      <c r="H30" s="32" t="s">
        <v>133</v>
      </c>
      <c r="I30" s="44" t="s">
        <v>134</v>
      </c>
      <c r="J30" s="32" t="s">
        <v>129</v>
      </c>
      <c r="K30" s="32" t="s">
        <v>135</v>
      </c>
      <c r="L30" s="33" t="s">
        <v>143</v>
      </c>
      <c r="M30" s="19"/>
    </row>
    <row r="31" spans="1:13" ht="18" customHeight="1">
      <c r="A31" s="18"/>
      <c r="B31" s="52">
        <v>44734</v>
      </c>
      <c r="C31" s="77" t="s">
        <v>219</v>
      </c>
      <c r="D31" s="40"/>
      <c r="E31" s="153" t="s">
        <v>243</v>
      </c>
      <c r="F31" s="153"/>
      <c r="G31" s="54"/>
      <c r="H31" s="55"/>
      <c r="I31" s="56"/>
      <c r="J31" s="57">
        <v>-1805.17</v>
      </c>
      <c r="K31" s="58"/>
      <c r="L31" s="40"/>
      <c r="M31" s="18"/>
    </row>
    <row r="32" spans="1:13" ht="18" customHeight="1">
      <c r="A32" s="18"/>
      <c r="B32" s="52">
        <v>44734</v>
      </c>
      <c r="C32" s="77" t="s">
        <v>220</v>
      </c>
      <c r="D32" s="40"/>
      <c r="E32" s="75" t="s">
        <v>244</v>
      </c>
      <c r="F32" s="76"/>
      <c r="G32" s="54"/>
      <c r="H32" s="55"/>
      <c r="I32" s="56"/>
      <c r="J32" s="57">
        <v>-1124</v>
      </c>
      <c r="K32" s="58"/>
      <c r="L32" s="40"/>
      <c r="M32" s="18"/>
    </row>
    <row r="33" spans="1:13" ht="18" customHeight="1">
      <c r="A33" s="18"/>
      <c r="B33" s="52">
        <v>44734</v>
      </c>
      <c r="C33" s="77" t="s">
        <v>114</v>
      </c>
      <c r="D33" s="40"/>
      <c r="E33" s="134" t="s">
        <v>245</v>
      </c>
      <c r="F33" s="136"/>
      <c r="G33" s="54"/>
      <c r="H33" s="55"/>
      <c r="I33" s="56"/>
      <c r="J33" s="57">
        <v>-600</v>
      </c>
      <c r="K33" s="58"/>
      <c r="L33" s="40"/>
      <c r="M33" s="18"/>
    </row>
    <row r="34" spans="1:13" ht="10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8" customHeight="1"/>
    <row r="36" spans="1:13" ht="18" customHeight="1">
      <c r="A36" s="17" t="s">
        <v>6</v>
      </c>
      <c r="B36" s="17" t="s">
        <v>118</v>
      </c>
    </row>
    <row r="37" spans="1:13" ht="18" customHeight="1">
      <c r="B37" s="148" t="s">
        <v>158</v>
      </c>
      <c r="C37" s="149"/>
      <c r="D37" s="149"/>
      <c r="E37" s="149"/>
      <c r="F37" s="149"/>
      <c r="G37" s="149"/>
      <c r="H37" s="149"/>
      <c r="I37" s="149"/>
      <c r="J37" s="149"/>
      <c r="K37" s="37" t="s">
        <v>112</v>
      </c>
    </row>
    <row r="38" spans="1:13" ht="32.4" customHeight="1">
      <c r="B38" s="38" t="s">
        <v>108</v>
      </c>
      <c r="C38" s="38" t="s">
        <v>121</v>
      </c>
      <c r="D38" s="39" t="s">
        <v>137</v>
      </c>
      <c r="E38" s="38" t="s">
        <v>111</v>
      </c>
      <c r="F38" s="38" t="s">
        <v>138</v>
      </c>
      <c r="G38" s="150" t="s">
        <v>0</v>
      </c>
      <c r="H38" s="151"/>
      <c r="I38" s="152"/>
      <c r="J38" s="39" t="s">
        <v>1</v>
      </c>
      <c r="K38" s="38" t="s">
        <v>2</v>
      </c>
    </row>
    <row r="39" spans="1:13" ht="18" customHeight="1">
      <c r="B39" s="88">
        <v>44734</v>
      </c>
      <c r="C39" s="89">
        <v>20</v>
      </c>
      <c r="D39" s="90" t="s">
        <v>242</v>
      </c>
      <c r="E39" s="101" t="s">
        <v>219</v>
      </c>
      <c r="F39" s="90"/>
      <c r="G39" s="153" t="str">
        <f>E31</f>
        <v>John Leerling juni 2022</v>
      </c>
      <c r="H39" s="153"/>
      <c r="I39" s="153"/>
      <c r="J39" s="91">
        <v>1805.17</v>
      </c>
      <c r="K39" s="92"/>
    </row>
    <row r="40" spans="1:13" ht="18" customHeight="1">
      <c r="B40" s="88">
        <v>44734</v>
      </c>
      <c r="C40" s="89">
        <v>20</v>
      </c>
      <c r="D40" s="90" t="s">
        <v>242</v>
      </c>
      <c r="E40" s="89">
        <v>1050</v>
      </c>
      <c r="F40" s="90"/>
      <c r="G40" s="153" t="str">
        <f>E31</f>
        <v>John Leerling juni 2022</v>
      </c>
      <c r="H40" s="153"/>
      <c r="I40" s="153"/>
      <c r="J40" s="91"/>
      <c r="K40" s="92">
        <v>1805.17</v>
      </c>
    </row>
    <row r="41" spans="1:13" ht="18" customHeight="1">
      <c r="B41" s="88">
        <v>44734</v>
      </c>
      <c r="C41" s="89">
        <v>20</v>
      </c>
      <c r="D41" s="90" t="s">
        <v>242</v>
      </c>
      <c r="E41" s="101" t="s">
        <v>220</v>
      </c>
      <c r="F41" s="90"/>
      <c r="G41" s="134" t="str">
        <f>E32</f>
        <v>LH mei 2022</v>
      </c>
      <c r="H41" s="135"/>
      <c r="I41" s="136"/>
      <c r="J41" s="91">
        <v>1124</v>
      </c>
      <c r="K41" s="92"/>
    </row>
    <row r="42" spans="1:13" ht="18" customHeight="1">
      <c r="B42" s="88">
        <v>44734</v>
      </c>
      <c r="C42" s="89">
        <v>20</v>
      </c>
      <c r="D42" s="90" t="s">
        <v>242</v>
      </c>
      <c r="E42" s="101" t="s">
        <v>246</v>
      </c>
      <c r="F42" s="90"/>
      <c r="G42" s="134" t="str">
        <f>E32</f>
        <v>LH mei 2022</v>
      </c>
      <c r="H42" s="135"/>
      <c r="I42" s="136"/>
      <c r="J42" s="91"/>
      <c r="K42" s="92">
        <v>1124</v>
      </c>
    </row>
    <row r="43" spans="1:13" ht="18" customHeight="1">
      <c r="B43" s="88">
        <v>44734</v>
      </c>
      <c r="C43" s="89">
        <v>20</v>
      </c>
      <c r="D43" s="90" t="s">
        <v>242</v>
      </c>
      <c r="E43" s="101" t="s">
        <v>114</v>
      </c>
      <c r="F43" s="90"/>
      <c r="G43" s="134" t="str">
        <f>E33</f>
        <v>IB juni 2022</v>
      </c>
      <c r="H43" s="135"/>
      <c r="I43" s="136"/>
      <c r="J43" s="91">
        <v>600</v>
      </c>
      <c r="K43" s="92"/>
    </row>
    <row r="44" spans="1:13" ht="18" customHeight="1">
      <c r="B44" s="88">
        <v>44734</v>
      </c>
      <c r="C44" s="89">
        <v>20</v>
      </c>
      <c r="D44" s="90" t="s">
        <v>242</v>
      </c>
      <c r="E44" s="89">
        <v>1050</v>
      </c>
      <c r="F44" s="90"/>
      <c r="G44" s="153" t="str">
        <f>E33</f>
        <v>IB juni 2022</v>
      </c>
      <c r="H44" s="153"/>
      <c r="I44" s="153"/>
      <c r="J44" s="91"/>
      <c r="K44" s="92">
        <v>600</v>
      </c>
    </row>
    <row r="45" spans="1:13" ht="18" customHeight="1">
      <c r="B45" s="102"/>
      <c r="C45" s="34"/>
      <c r="D45" s="34"/>
      <c r="E45" s="34"/>
      <c r="F45" s="34"/>
      <c r="G45" s="85"/>
      <c r="H45" s="85"/>
      <c r="I45" s="85"/>
      <c r="J45" s="103"/>
      <c r="K45" s="103"/>
    </row>
    <row r="46" spans="1:13" ht="18" customHeight="1">
      <c r="B46" s="102"/>
      <c r="C46" s="34"/>
      <c r="D46" s="34"/>
      <c r="E46" s="34"/>
      <c r="F46" s="34"/>
      <c r="G46" s="85"/>
      <c r="H46" s="85"/>
      <c r="I46" s="85"/>
      <c r="J46" s="103"/>
      <c r="K46" s="103"/>
    </row>
    <row r="47" spans="1:13" ht="15.6">
      <c r="B47" s="16" t="s">
        <v>247</v>
      </c>
    </row>
    <row r="48" spans="1:13">
      <c r="A48" s="11" t="s">
        <v>3</v>
      </c>
      <c r="B48" s="113" t="s">
        <v>248</v>
      </c>
      <c r="C48" s="114"/>
      <c r="D48" s="115"/>
      <c r="E48" s="12"/>
      <c r="F48" s="12"/>
      <c r="G48" s="12"/>
      <c r="H48" s="12"/>
      <c r="I48" s="12"/>
      <c r="J48" s="12"/>
    </row>
    <row r="49" spans="1:11">
      <c r="A49" s="11"/>
      <c r="B49" s="181" t="s">
        <v>249</v>
      </c>
      <c r="C49" s="182"/>
      <c r="D49" s="182"/>
      <c r="E49" s="183" t="s">
        <v>250</v>
      </c>
      <c r="F49" s="183"/>
      <c r="G49" s="183"/>
      <c r="H49" s="184" t="s">
        <v>251</v>
      </c>
      <c r="I49" s="184"/>
      <c r="J49" s="174" t="s">
        <v>252</v>
      </c>
      <c r="K49" s="175"/>
    </row>
    <row r="50" spans="1:11">
      <c r="A50" s="12"/>
      <c r="B50" s="176" t="s">
        <v>253</v>
      </c>
      <c r="C50" s="177"/>
      <c r="D50" s="178"/>
      <c r="E50" s="14" t="s">
        <v>1</v>
      </c>
      <c r="F50" s="179" t="s">
        <v>2</v>
      </c>
      <c r="G50" s="180"/>
      <c r="H50" s="14" t="s">
        <v>1</v>
      </c>
      <c r="I50" s="14" t="s">
        <v>2</v>
      </c>
      <c r="J50" s="14" t="s">
        <v>1</v>
      </c>
      <c r="K50" s="14" t="s">
        <v>2</v>
      </c>
    </row>
    <row r="51" spans="1:11" ht="18" customHeight="1">
      <c r="A51" s="11"/>
      <c r="B51" s="116" t="s">
        <v>254</v>
      </c>
      <c r="C51" s="153" t="s">
        <v>7</v>
      </c>
      <c r="D51" s="153"/>
      <c r="E51" s="117">
        <v>220000</v>
      </c>
      <c r="F51" s="170"/>
      <c r="G51" s="171"/>
      <c r="H51" s="118"/>
      <c r="I51" s="118"/>
      <c r="J51" s="117">
        <v>220000</v>
      </c>
      <c r="K51" s="118"/>
    </row>
    <row r="52" spans="1:11" ht="18" customHeight="1">
      <c r="A52" s="11"/>
      <c r="B52" s="119" t="s">
        <v>255</v>
      </c>
      <c r="C52" s="153" t="s">
        <v>9</v>
      </c>
      <c r="D52" s="153"/>
      <c r="E52" s="117">
        <v>42000</v>
      </c>
      <c r="F52" s="170"/>
      <c r="G52" s="171"/>
      <c r="H52" s="118"/>
      <c r="I52" s="118"/>
      <c r="J52" s="117">
        <v>42000</v>
      </c>
      <c r="K52" s="118"/>
    </row>
    <row r="53" spans="1:11" ht="18" customHeight="1">
      <c r="A53" s="11"/>
      <c r="B53" s="119" t="s">
        <v>256</v>
      </c>
      <c r="C53" s="153" t="s">
        <v>13</v>
      </c>
      <c r="D53" s="153"/>
      <c r="E53" s="117"/>
      <c r="F53" s="170">
        <v>172900</v>
      </c>
      <c r="G53" s="171"/>
      <c r="H53" s="118"/>
      <c r="I53" s="118"/>
      <c r="J53" s="118"/>
      <c r="K53" s="118">
        <v>137300</v>
      </c>
    </row>
    <row r="54" spans="1:11" ht="18" customHeight="1">
      <c r="A54" s="11"/>
      <c r="B54" s="119" t="s">
        <v>114</v>
      </c>
      <c r="C54" s="153" t="s">
        <v>14</v>
      </c>
      <c r="D54" s="153"/>
      <c r="E54" s="117">
        <v>22000</v>
      </c>
      <c r="F54" s="170"/>
      <c r="G54" s="171"/>
      <c r="H54" s="118"/>
      <c r="I54" s="118"/>
      <c r="J54" s="118"/>
      <c r="K54" s="118"/>
    </row>
    <row r="55" spans="1:11" ht="18" customHeight="1">
      <c r="A55" s="11"/>
      <c r="B55" s="119" t="s">
        <v>257</v>
      </c>
      <c r="C55" s="153" t="s">
        <v>15</v>
      </c>
      <c r="D55" s="153"/>
      <c r="E55" s="117"/>
      <c r="F55" s="170">
        <v>190000</v>
      </c>
      <c r="G55" s="171"/>
      <c r="H55" s="118"/>
      <c r="I55" s="118"/>
      <c r="J55" s="118"/>
      <c r="K55" s="118">
        <v>190000</v>
      </c>
    </row>
    <row r="56" spans="1:11" ht="18" customHeight="1">
      <c r="A56" s="11"/>
      <c r="B56" s="120">
        <v>1000</v>
      </c>
      <c r="C56" s="153" t="s">
        <v>16</v>
      </c>
      <c r="D56" s="153"/>
      <c r="E56" s="117">
        <v>500</v>
      </c>
      <c r="F56" s="170"/>
      <c r="G56" s="171"/>
      <c r="H56" s="118"/>
      <c r="I56" s="118"/>
      <c r="J56" s="118">
        <v>500</v>
      </c>
      <c r="K56" s="118"/>
    </row>
    <row r="57" spans="1:11" ht="18" customHeight="1">
      <c r="A57" s="11"/>
      <c r="B57" s="120">
        <v>1050</v>
      </c>
      <c r="C57" s="153" t="s">
        <v>17</v>
      </c>
      <c r="D57" s="153"/>
      <c r="E57" s="117">
        <v>21000</v>
      </c>
      <c r="F57" s="170"/>
      <c r="G57" s="171"/>
      <c r="H57" s="118"/>
      <c r="I57" s="118"/>
      <c r="J57" s="118">
        <v>21000</v>
      </c>
      <c r="K57" s="118"/>
    </row>
    <row r="58" spans="1:11" ht="18" customHeight="1">
      <c r="A58" s="11"/>
      <c r="B58" s="120">
        <v>1100</v>
      </c>
      <c r="C58" s="153" t="s">
        <v>21</v>
      </c>
      <c r="D58" s="153"/>
      <c r="E58" s="117">
        <v>23000</v>
      </c>
      <c r="F58" s="170"/>
      <c r="G58" s="171"/>
      <c r="H58" s="118"/>
      <c r="I58" s="118"/>
      <c r="J58" s="118">
        <v>23000</v>
      </c>
      <c r="K58" s="118"/>
    </row>
    <row r="59" spans="1:11" ht="18" customHeight="1">
      <c r="A59" s="11"/>
      <c r="B59" s="120">
        <v>1400</v>
      </c>
      <c r="C59" s="153" t="s">
        <v>27</v>
      </c>
      <c r="D59" s="153"/>
      <c r="E59" s="117"/>
      <c r="F59" s="170">
        <v>44000</v>
      </c>
      <c r="G59" s="171"/>
      <c r="H59" s="118"/>
      <c r="I59" s="118"/>
      <c r="J59" s="118"/>
      <c r="K59" s="118">
        <v>44000</v>
      </c>
    </row>
    <row r="60" spans="1:11" ht="18" customHeight="1">
      <c r="A60" s="11"/>
      <c r="B60" s="120">
        <v>1520</v>
      </c>
      <c r="C60" s="153" t="s">
        <v>258</v>
      </c>
      <c r="D60" s="153"/>
      <c r="E60" s="117"/>
      <c r="F60" s="170">
        <v>1200</v>
      </c>
      <c r="G60" s="171"/>
      <c r="H60" s="118"/>
      <c r="I60" s="118"/>
      <c r="J60" s="118"/>
      <c r="K60" s="118">
        <v>1200</v>
      </c>
    </row>
    <row r="61" spans="1:11" ht="18" customHeight="1">
      <c r="A61" s="11"/>
      <c r="B61" s="120">
        <v>3000</v>
      </c>
      <c r="C61" s="153" t="s">
        <v>34</v>
      </c>
      <c r="D61" s="153"/>
      <c r="E61" s="117">
        <v>66000</v>
      </c>
      <c r="F61" s="170"/>
      <c r="G61" s="171"/>
      <c r="H61" s="118"/>
      <c r="I61" s="118"/>
      <c r="J61" s="118">
        <v>66000</v>
      </c>
      <c r="K61" s="118"/>
    </row>
    <row r="62" spans="1:11" ht="18" customHeight="1">
      <c r="A62" s="11"/>
      <c r="B62" s="120">
        <v>4000</v>
      </c>
      <c r="C62" s="153" t="s">
        <v>35</v>
      </c>
      <c r="D62" s="153"/>
      <c r="E62" s="117">
        <v>24000</v>
      </c>
      <c r="F62" s="170"/>
      <c r="G62" s="171"/>
      <c r="H62" s="117">
        <v>24000</v>
      </c>
      <c r="I62" s="118"/>
      <c r="J62" s="118"/>
      <c r="K62" s="118"/>
    </row>
    <row r="63" spans="1:11" ht="18" customHeight="1">
      <c r="A63" s="11"/>
      <c r="B63" s="120">
        <v>4250</v>
      </c>
      <c r="C63" s="153" t="s">
        <v>40</v>
      </c>
      <c r="D63" s="153"/>
      <c r="E63" s="117">
        <v>6000</v>
      </c>
      <c r="F63" s="170"/>
      <c r="G63" s="171"/>
      <c r="H63" s="117">
        <v>6000</v>
      </c>
      <c r="I63" s="118"/>
      <c r="J63" s="118"/>
      <c r="K63" s="118"/>
    </row>
    <row r="64" spans="1:11" ht="18" customHeight="1">
      <c r="A64" s="11"/>
      <c r="B64" s="120">
        <v>4650</v>
      </c>
      <c r="C64" s="153" t="s">
        <v>45</v>
      </c>
      <c r="D64" s="153"/>
      <c r="E64" s="117">
        <v>5000</v>
      </c>
      <c r="F64" s="170"/>
      <c r="G64" s="171"/>
      <c r="H64" s="117">
        <v>5000</v>
      </c>
      <c r="I64" s="118"/>
      <c r="J64" s="118"/>
      <c r="K64" s="118"/>
    </row>
    <row r="65" spans="1:13" ht="18" customHeight="1">
      <c r="A65" s="11"/>
      <c r="B65" s="120">
        <v>4700</v>
      </c>
      <c r="C65" s="153" t="s">
        <v>55</v>
      </c>
      <c r="D65" s="153"/>
      <c r="E65" s="117">
        <v>8600</v>
      </c>
      <c r="F65" s="170"/>
      <c r="G65" s="171"/>
      <c r="H65" s="117">
        <v>8600</v>
      </c>
      <c r="I65" s="118"/>
      <c r="J65" s="118"/>
      <c r="K65" s="118"/>
    </row>
    <row r="66" spans="1:13" ht="18" customHeight="1">
      <c r="A66" s="11"/>
      <c r="B66" s="120">
        <v>7000</v>
      </c>
      <c r="C66" s="153" t="s">
        <v>259</v>
      </c>
      <c r="D66" s="153"/>
      <c r="E66" s="117">
        <v>150000</v>
      </c>
      <c r="F66" s="170"/>
      <c r="G66" s="171"/>
      <c r="H66" s="117">
        <v>150000</v>
      </c>
      <c r="I66" s="118"/>
      <c r="J66" s="118"/>
      <c r="K66" s="118"/>
    </row>
    <row r="67" spans="1:13" ht="18" customHeight="1">
      <c r="A67" s="11"/>
      <c r="B67" s="120">
        <v>8400</v>
      </c>
      <c r="C67" s="153" t="s">
        <v>260</v>
      </c>
      <c r="D67" s="153"/>
      <c r="E67" s="117"/>
      <c r="F67" s="170">
        <v>180000</v>
      </c>
      <c r="G67" s="171"/>
      <c r="H67" s="118"/>
      <c r="I67" s="118">
        <v>180000</v>
      </c>
      <c r="J67" s="118"/>
      <c r="K67" s="118"/>
    </row>
    <row r="68" spans="1:13" ht="18" customHeight="1" thickBot="1">
      <c r="A68" s="11"/>
      <c r="B68" s="120">
        <v>9900</v>
      </c>
      <c r="C68" s="153" t="s">
        <v>261</v>
      </c>
      <c r="D68" s="153"/>
      <c r="E68" s="117"/>
      <c r="F68" s="170"/>
      <c r="G68" s="171"/>
      <c r="H68" s="121"/>
      <c r="I68" s="121">
        <v>13600</v>
      </c>
      <c r="J68" s="121"/>
      <c r="K68" s="121"/>
    </row>
    <row r="69" spans="1:13" ht="18" customHeight="1">
      <c r="A69" s="11"/>
      <c r="B69" s="122"/>
      <c r="E69" s="123">
        <f>SUM(E51:E68)</f>
        <v>588100</v>
      </c>
      <c r="F69" s="172">
        <f>SUM(F51:G68)</f>
        <v>588100</v>
      </c>
      <c r="G69" s="173"/>
      <c r="H69" s="124">
        <f>SUM(H62:H68)</f>
        <v>193600</v>
      </c>
      <c r="I69" s="124">
        <f>SUM(I67:I68)</f>
        <v>193600</v>
      </c>
      <c r="J69" s="124">
        <f>SUM(J51:J68)</f>
        <v>372500</v>
      </c>
      <c r="K69" s="124">
        <f>SUM(K51:K68)</f>
        <v>372500</v>
      </c>
    </row>
    <row r="71" spans="1:13">
      <c r="A71" s="17" t="s">
        <v>6</v>
      </c>
      <c r="B71" s="17" t="s">
        <v>262</v>
      </c>
    </row>
    <row r="72" spans="1:13" ht="18" customHeight="1">
      <c r="B72" s="140" t="s">
        <v>263</v>
      </c>
      <c r="C72" s="141"/>
      <c r="D72" s="142"/>
      <c r="E72" s="125">
        <f>F53</f>
        <v>172900</v>
      </c>
    </row>
    <row r="73" spans="1:13" ht="18" customHeight="1">
      <c r="B73" s="140" t="s">
        <v>14</v>
      </c>
      <c r="C73" s="141"/>
      <c r="D73" s="142"/>
      <c r="E73" s="125">
        <f>E54</f>
        <v>22000</v>
      </c>
      <c r="F73" s="17" t="s">
        <v>264</v>
      </c>
    </row>
    <row r="74" spans="1:13" ht="18" customHeight="1">
      <c r="B74" s="140" t="s">
        <v>261</v>
      </c>
      <c r="C74" s="141"/>
      <c r="D74" s="142"/>
      <c r="E74" s="125">
        <f>I68</f>
        <v>13600</v>
      </c>
      <c r="F74" s="17" t="s">
        <v>264</v>
      </c>
    </row>
    <row r="75" spans="1:13" ht="18" customHeight="1">
      <c r="B75" s="140" t="s">
        <v>265</v>
      </c>
      <c r="C75" s="141"/>
      <c r="D75" s="142"/>
      <c r="E75" s="125">
        <f>E72-E73-E74</f>
        <v>137300</v>
      </c>
    </row>
    <row r="78" spans="1:13" ht="15.6">
      <c r="B78" s="16" t="s">
        <v>266</v>
      </c>
    </row>
    <row r="79" spans="1:13" ht="15.6" customHeight="1">
      <c r="A79" s="17" t="s">
        <v>3</v>
      </c>
      <c r="B79" s="17" t="s">
        <v>169</v>
      </c>
    </row>
    <row r="80" spans="1:13" ht="10.9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8" customHeight="1">
      <c r="A81" s="19"/>
      <c r="B81" s="21" t="s">
        <v>145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0.9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8" customHeight="1">
      <c r="A83" s="19"/>
      <c r="B83" s="22" t="s">
        <v>121</v>
      </c>
      <c r="C83" s="62">
        <v>20</v>
      </c>
      <c r="D83" s="19"/>
      <c r="E83" s="22" t="s">
        <v>122</v>
      </c>
      <c r="F83" s="25" t="s">
        <v>241</v>
      </c>
      <c r="G83" s="19"/>
      <c r="H83" s="156" t="s">
        <v>123</v>
      </c>
      <c r="I83" s="157"/>
      <c r="J83" s="26" t="s">
        <v>267</v>
      </c>
      <c r="K83" s="19"/>
      <c r="L83" s="19"/>
      <c r="M83" s="19"/>
    </row>
    <row r="84" spans="1:13" ht="18" customHeight="1">
      <c r="A84" s="19"/>
      <c r="B84" s="22" t="s">
        <v>110</v>
      </c>
      <c r="C84" s="63">
        <v>5170.83</v>
      </c>
      <c r="D84" s="19"/>
      <c r="E84" s="22" t="s">
        <v>142</v>
      </c>
      <c r="F84" s="50">
        <f>C84+J89+J91+J90</f>
        <v>2360.83</v>
      </c>
      <c r="G84" s="19"/>
      <c r="H84" s="19"/>
      <c r="I84" s="19"/>
      <c r="J84" s="19"/>
      <c r="K84" s="19"/>
      <c r="L84" s="19"/>
      <c r="M84" s="19"/>
    </row>
    <row r="85" spans="1:13" ht="10.9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8" customHeight="1">
      <c r="A86" s="19"/>
      <c r="B86" s="21" t="s">
        <v>130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0.9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28.2" customHeight="1">
      <c r="A88" s="19"/>
      <c r="B88" s="32" t="s">
        <v>108</v>
      </c>
      <c r="C88" s="44" t="s">
        <v>139</v>
      </c>
      <c r="D88" s="45" t="s">
        <v>141</v>
      </c>
      <c r="E88" s="158" t="s">
        <v>0</v>
      </c>
      <c r="F88" s="158"/>
      <c r="G88" s="51" t="s">
        <v>132</v>
      </c>
      <c r="H88" s="32" t="s">
        <v>133</v>
      </c>
      <c r="I88" s="44" t="s">
        <v>134</v>
      </c>
      <c r="J88" s="32" t="s">
        <v>129</v>
      </c>
      <c r="K88" s="32" t="s">
        <v>135</v>
      </c>
      <c r="L88" s="33" t="s">
        <v>143</v>
      </c>
      <c r="M88" s="19"/>
    </row>
    <row r="89" spans="1:13" ht="18" customHeight="1">
      <c r="A89" s="18"/>
      <c r="B89" s="52">
        <v>44736</v>
      </c>
      <c r="C89" s="77" t="s">
        <v>114</v>
      </c>
      <c r="D89" s="40"/>
      <c r="E89" s="153" t="s">
        <v>188</v>
      </c>
      <c r="F89" s="153"/>
      <c r="G89" s="54"/>
      <c r="H89" s="55"/>
      <c r="I89" s="56"/>
      <c r="J89" s="57">
        <v>-2200</v>
      </c>
      <c r="K89" s="58"/>
      <c r="L89" s="40"/>
      <c r="M89" s="18"/>
    </row>
    <row r="90" spans="1:13" ht="18" customHeight="1">
      <c r="A90" s="18"/>
      <c r="B90" s="52">
        <v>44736</v>
      </c>
      <c r="C90" s="77" t="s">
        <v>114</v>
      </c>
      <c r="D90" s="40"/>
      <c r="E90" s="75" t="s">
        <v>245</v>
      </c>
      <c r="F90" s="76"/>
      <c r="G90" s="54"/>
      <c r="H90" s="55"/>
      <c r="I90" s="56"/>
      <c r="J90" s="57">
        <v>-550</v>
      </c>
      <c r="K90" s="58"/>
      <c r="L90" s="40"/>
      <c r="M90" s="18"/>
    </row>
    <row r="91" spans="1:13" ht="18" customHeight="1">
      <c r="A91" s="18"/>
      <c r="B91" s="52">
        <v>44734</v>
      </c>
      <c r="C91" s="77" t="s">
        <v>114</v>
      </c>
      <c r="D91" s="40"/>
      <c r="E91" s="134" t="s">
        <v>268</v>
      </c>
      <c r="F91" s="136"/>
      <c r="G91" s="54"/>
      <c r="H91" s="55"/>
      <c r="I91" s="56"/>
      <c r="J91" s="57">
        <v>-60</v>
      </c>
      <c r="K91" s="58"/>
      <c r="L91" s="40"/>
      <c r="M91" s="18"/>
    </row>
    <row r="92" spans="1:13" ht="10.9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8" customHeight="1"/>
    <row r="94" spans="1:13" ht="18" customHeight="1">
      <c r="A94" s="17" t="s">
        <v>6</v>
      </c>
      <c r="B94" s="17" t="s">
        <v>118</v>
      </c>
    </row>
    <row r="95" spans="1:13" ht="18" customHeight="1">
      <c r="B95" s="148" t="s">
        <v>158</v>
      </c>
      <c r="C95" s="149"/>
      <c r="D95" s="149"/>
      <c r="E95" s="149"/>
      <c r="F95" s="149"/>
      <c r="G95" s="149"/>
      <c r="H95" s="149"/>
      <c r="I95" s="149"/>
      <c r="J95" s="149"/>
      <c r="K95" s="37" t="s">
        <v>112</v>
      </c>
    </row>
    <row r="96" spans="1:13" ht="32.4" customHeight="1">
      <c r="B96" s="38" t="s">
        <v>108</v>
      </c>
      <c r="C96" s="38" t="s">
        <v>121</v>
      </c>
      <c r="D96" s="39" t="s">
        <v>137</v>
      </c>
      <c r="E96" s="38" t="s">
        <v>111</v>
      </c>
      <c r="F96" s="38" t="s">
        <v>138</v>
      </c>
      <c r="G96" s="150" t="s">
        <v>0</v>
      </c>
      <c r="H96" s="151"/>
      <c r="I96" s="152"/>
      <c r="J96" s="39" t="s">
        <v>1</v>
      </c>
      <c r="K96" s="38" t="s">
        <v>2</v>
      </c>
    </row>
    <row r="97" spans="2:11" ht="18" customHeight="1">
      <c r="B97" s="88">
        <v>44736</v>
      </c>
      <c r="C97" s="89">
        <v>20</v>
      </c>
      <c r="D97" s="90" t="s">
        <v>267</v>
      </c>
      <c r="E97" s="101" t="s">
        <v>114</v>
      </c>
      <c r="F97" s="90"/>
      <c r="G97" s="153" t="str">
        <f>E89</f>
        <v>Privéopname</v>
      </c>
      <c r="H97" s="153"/>
      <c r="I97" s="153"/>
      <c r="J97" s="91">
        <v>2200</v>
      </c>
      <c r="K97" s="92"/>
    </row>
    <row r="98" spans="2:11" ht="18" customHeight="1">
      <c r="B98" s="88">
        <v>44736</v>
      </c>
      <c r="C98" s="89">
        <v>20</v>
      </c>
      <c r="D98" s="90" t="s">
        <v>267</v>
      </c>
      <c r="E98" s="89">
        <v>1050</v>
      </c>
      <c r="F98" s="90"/>
      <c r="G98" s="153" t="str">
        <f>E89</f>
        <v>Privéopname</v>
      </c>
      <c r="H98" s="153"/>
      <c r="I98" s="153"/>
      <c r="J98" s="91"/>
      <c r="K98" s="92">
        <v>2200</v>
      </c>
    </row>
    <row r="99" spans="2:11" ht="18" customHeight="1">
      <c r="B99" s="88">
        <v>44736</v>
      </c>
      <c r="C99" s="89">
        <v>20</v>
      </c>
      <c r="D99" s="90" t="s">
        <v>267</v>
      </c>
      <c r="E99" s="101" t="s">
        <v>114</v>
      </c>
      <c r="F99" s="90"/>
      <c r="G99" s="134" t="str">
        <f>E90</f>
        <v>IB juni 2022</v>
      </c>
      <c r="H99" s="135"/>
      <c r="I99" s="136"/>
      <c r="J99" s="91">
        <v>550</v>
      </c>
      <c r="K99" s="92"/>
    </row>
    <row r="100" spans="2:11" ht="18" customHeight="1">
      <c r="B100" s="88">
        <v>44736</v>
      </c>
      <c r="C100" s="89">
        <v>20</v>
      </c>
      <c r="D100" s="90" t="s">
        <v>267</v>
      </c>
      <c r="E100" s="101" t="s">
        <v>246</v>
      </c>
      <c r="F100" s="90"/>
      <c r="G100" s="134" t="str">
        <f>E90</f>
        <v>IB juni 2022</v>
      </c>
      <c r="H100" s="135"/>
      <c r="I100" s="136"/>
      <c r="J100" s="91"/>
      <c r="K100" s="92">
        <v>550</v>
      </c>
    </row>
    <row r="101" spans="2:11" ht="18" customHeight="1">
      <c r="B101" s="88">
        <v>44736</v>
      </c>
      <c r="C101" s="89">
        <v>20</v>
      </c>
      <c r="D101" s="90" t="s">
        <v>267</v>
      </c>
      <c r="E101" s="101" t="s">
        <v>114</v>
      </c>
      <c r="F101" s="90"/>
      <c r="G101" s="134" t="str">
        <f>E91</f>
        <v>ZVW juni 2022</v>
      </c>
      <c r="H101" s="135"/>
      <c r="I101" s="136"/>
      <c r="J101" s="91">
        <v>60</v>
      </c>
      <c r="K101" s="92"/>
    </row>
    <row r="102" spans="2:11" ht="18" customHeight="1">
      <c r="B102" s="88">
        <v>44736</v>
      </c>
      <c r="C102" s="89">
        <v>20</v>
      </c>
      <c r="D102" s="90" t="s">
        <v>267</v>
      </c>
      <c r="E102" s="89">
        <v>1050</v>
      </c>
      <c r="F102" s="90"/>
      <c r="G102" s="153" t="str">
        <f>E91</f>
        <v>ZVW juni 2022</v>
      </c>
      <c r="H102" s="153"/>
      <c r="I102" s="153"/>
      <c r="J102" s="91"/>
      <c r="K102" s="92">
        <v>60</v>
      </c>
    </row>
  </sheetData>
  <mergeCells count="80">
    <mergeCell ref="E30:F30"/>
    <mergeCell ref="E31:F31"/>
    <mergeCell ref="B5:J5"/>
    <mergeCell ref="G6:I6"/>
    <mergeCell ref="G7:I7"/>
    <mergeCell ref="G8:I8"/>
    <mergeCell ref="G9:I9"/>
    <mergeCell ref="B14:J14"/>
    <mergeCell ref="G41:I41"/>
    <mergeCell ref="G15:I15"/>
    <mergeCell ref="G16:I16"/>
    <mergeCell ref="G17:I17"/>
    <mergeCell ref="H25:I25"/>
    <mergeCell ref="E33:F33"/>
    <mergeCell ref="B37:J37"/>
    <mergeCell ref="G38:I38"/>
    <mergeCell ref="G39:I39"/>
    <mergeCell ref="G40:I40"/>
    <mergeCell ref="C52:D52"/>
    <mergeCell ref="F52:G52"/>
    <mergeCell ref="G42:I42"/>
    <mergeCell ref="G43:I43"/>
    <mergeCell ref="G44:I44"/>
    <mergeCell ref="B49:D49"/>
    <mergeCell ref="E49:G49"/>
    <mergeCell ref="H49:I49"/>
    <mergeCell ref="J49:K49"/>
    <mergeCell ref="B50:D50"/>
    <mergeCell ref="F50:G50"/>
    <mergeCell ref="C51:D51"/>
    <mergeCell ref="F51:G51"/>
    <mergeCell ref="C53:D53"/>
    <mergeCell ref="F53:G53"/>
    <mergeCell ref="C54:D54"/>
    <mergeCell ref="F54:G54"/>
    <mergeCell ref="C55:D55"/>
    <mergeCell ref="F55:G55"/>
    <mergeCell ref="C56:D56"/>
    <mergeCell ref="F56:G56"/>
    <mergeCell ref="C57:D57"/>
    <mergeCell ref="F57:G57"/>
    <mergeCell ref="C58:D58"/>
    <mergeCell ref="F58:G58"/>
    <mergeCell ref="C59:D59"/>
    <mergeCell ref="F59:G59"/>
    <mergeCell ref="C60:D60"/>
    <mergeCell ref="F60:G60"/>
    <mergeCell ref="C61:D61"/>
    <mergeCell ref="F61:G61"/>
    <mergeCell ref="C62:D62"/>
    <mergeCell ref="F62:G62"/>
    <mergeCell ref="C63:D63"/>
    <mergeCell ref="F63:G63"/>
    <mergeCell ref="C64:D64"/>
    <mergeCell ref="F64:G64"/>
    <mergeCell ref="C65:D65"/>
    <mergeCell ref="F65:G65"/>
    <mergeCell ref="C66:D66"/>
    <mergeCell ref="F66:G66"/>
    <mergeCell ref="C67:D67"/>
    <mergeCell ref="F67:G67"/>
    <mergeCell ref="B95:J95"/>
    <mergeCell ref="C68:D68"/>
    <mergeCell ref="F68:G68"/>
    <mergeCell ref="F69:G69"/>
    <mergeCell ref="B72:D72"/>
    <mergeCell ref="B73:D73"/>
    <mergeCell ref="B74:D74"/>
    <mergeCell ref="B75:D75"/>
    <mergeCell ref="H83:I83"/>
    <mergeCell ref="E88:F88"/>
    <mergeCell ref="E89:F89"/>
    <mergeCell ref="E91:F91"/>
    <mergeCell ref="G102:I102"/>
    <mergeCell ref="G96:I96"/>
    <mergeCell ref="G97:I97"/>
    <mergeCell ref="G98:I98"/>
    <mergeCell ref="G99:I99"/>
    <mergeCell ref="G100:I100"/>
    <mergeCell ref="G101:I101"/>
  </mergeCells>
  <pageMargins left="0.7" right="0.7" top="0.75" bottom="0.75" header="0.3" footer="0.3"/>
  <ignoredErrors>
    <ignoredError sqref="E97:E101 C89:C91 B51:B55 E39:E43 C31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/>
  <cols>
    <col min="1" max="1" width="8.88671875" style="1"/>
    <col min="2" max="2" width="42" style="1" customWidth="1"/>
    <col min="3" max="16384" width="8.88671875" style="1"/>
  </cols>
  <sheetData>
    <row r="1" spans="1:2" ht="15.6">
      <c r="A1" s="2" t="s">
        <v>70</v>
      </c>
    </row>
    <row r="2" spans="1:2" ht="15.6">
      <c r="A2" s="2"/>
    </row>
    <row r="3" spans="1:2" ht="15.6">
      <c r="A3" s="2" t="s">
        <v>71</v>
      </c>
    </row>
    <row r="5" spans="1:2" ht="15.6">
      <c r="A5" s="2" t="s">
        <v>59</v>
      </c>
    </row>
    <row r="6" spans="1:2">
      <c r="A6" s="1" t="s">
        <v>69</v>
      </c>
    </row>
    <row r="7" spans="1:2">
      <c r="A7" s="1" t="s">
        <v>56</v>
      </c>
    </row>
    <row r="8" spans="1:2">
      <c r="A8" s="1" t="s">
        <v>57</v>
      </c>
    </row>
    <row r="10" spans="1:2" s="3" customFormat="1" ht="15.6">
      <c r="A10" s="3" t="s">
        <v>60</v>
      </c>
      <c r="B10" s="3" t="s">
        <v>62</v>
      </c>
    </row>
    <row r="11" spans="1:2">
      <c r="B11" s="1" t="s">
        <v>61</v>
      </c>
    </row>
    <row r="12" spans="1:2">
      <c r="B12" s="1" t="s">
        <v>63</v>
      </c>
    </row>
    <row r="13" spans="1:2">
      <c r="B13" s="1" t="s">
        <v>66</v>
      </c>
    </row>
    <row r="14" spans="1:2">
      <c r="B14" s="1" t="s">
        <v>67</v>
      </c>
    </row>
    <row r="16" spans="1:2" s="3" customFormat="1" ht="15.6">
      <c r="A16" s="3" t="s">
        <v>60</v>
      </c>
      <c r="B16" s="3" t="s">
        <v>58</v>
      </c>
    </row>
    <row r="18" spans="1:3" ht="15.6">
      <c r="A18" s="2" t="s">
        <v>72</v>
      </c>
      <c r="C18" s="4"/>
    </row>
    <row r="19" spans="1:3">
      <c r="A19" s="5">
        <v>200</v>
      </c>
      <c r="B19" s="1" t="s">
        <v>7</v>
      </c>
    </row>
    <row r="20" spans="1:3">
      <c r="A20" s="5">
        <v>210</v>
      </c>
      <c r="B20" s="1" t="s">
        <v>8</v>
      </c>
    </row>
    <row r="21" spans="1:3">
      <c r="A21" s="5">
        <v>300</v>
      </c>
      <c r="B21" s="1" t="s">
        <v>9</v>
      </c>
    </row>
    <row r="22" spans="1:3">
      <c r="A22" s="5">
        <v>310</v>
      </c>
      <c r="B22" s="1" t="s">
        <v>10</v>
      </c>
    </row>
    <row r="23" spans="1:3">
      <c r="A23" s="5">
        <v>400</v>
      </c>
      <c r="B23" s="1" t="s">
        <v>73</v>
      </c>
    </row>
    <row r="24" spans="1:3">
      <c r="A24" s="5">
        <v>410</v>
      </c>
      <c r="B24" s="1" t="s">
        <v>74</v>
      </c>
    </row>
    <row r="25" spans="1:3">
      <c r="A25" s="5">
        <v>420</v>
      </c>
      <c r="B25" s="1" t="s">
        <v>75</v>
      </c>
    </row>
    <row r="26" spans="1:3">
      <c r="A26" s="5">
        <v>500</v>
      </c>
      <c r="B26" s="1" t="s">
        <v>11</v>
      </c>
    </row>
    <row r="27" spans="1:3">
      <c r="A27" s="5">
        <v>510</v>
      </c>
      <c r="B27" s="1" t="s">
        <v>12</v>
      </c>
    </row>
    <row r="28" spans="1:3">
      <c r="A28" s="5">
        <v>600</v>
      </c>
      <c r="B28" s="1" t="s">
        <v>13</v>
      </c>
    </row>
    <row r="29" spans="1:3">
      <c r="A29" s="5">
        <v>680</v>
      </c>
      <c r="B29" s="1" t="s">
        <v>14</v>
      </c>
    </row>
    <row r="30" spans="1:3">
      <c r="A30" s="5">
        <v>695</v>
      </c>
      <c r="B30" s="1" t="s">
        <v>76</v>
      </c>
    </row>
    <row r="31" spans="1:3">
      <c r="A31" s="5">
        <v>700</v>
      </c>
      <c r="B31" s="1" t="s">
        <v>15</v>
      </c>
    </row>
    <row r="32" spans="1:3">
      <c r="A32" s="5">
        <v>750</v>
      </c>
      <c r="B32" s="1" t="s">
        <v>77</v>
      </c>
    </row>
    <row r="33" spans="1:2">
      <c r="A33" s="5">
        <v>760</v>
      </c>
      <c r="B33" s="1" t="s">
        <v>78</v>
      </c>
    </row>
    <row r="34" spans="1:2">
      <c r="A34" s="5">
        <v>800</v>
      </c>
      <c r="B34" s="1" t="s">
        <v>79</v>
      </c>
    </row>
    <row r="35" spans="1:2">
      <c r="A35" s="5">
        <v>820</v>
      </c>
      <c r="B35" s="1" t="s">
        <v>80</v>
      </c>
    </row>
    <row r="36" spans="1:2">
      <c r="A36" s="8">
        <v>1000</v>
      </c>
      <c r="B36" s="1" t="s">
        <v>16</v>
      </c>
    </row>
    <row r="37" spans="1:2">
      <c r="A37" s="8">
        <v>1050</v>
      </c>
      <c r="B37" s="1" t="s">
        <v>17</v>
      </c>
    </row>
    <row r="38" spans="1:2">
      <c r="A38" s="8">
        <v>1060</v>
      </c>
      <c r="B38" s="1" t="s">
        <v>18</v>
      </c>
    </row>
    <row r="39" spans="1:2">
      <c r="A39" s="8">
        <v>1070</v>
      </c>
      <c r="B39" s="1" t="s">
        <v>19</v>
      </c>
    </row>
    <row r="40" spans="1:2">
      <c r="A40" s="8">
        <v>1080</v>
      </c>
      <c r="B40" s="1" t="s">
        <v>20</v>
      </c>
    </row>
    <row r="41" spans="1:2">
      <c r="A41" s="8">
        <v>1090</v>
      </c>
      <c r="B41" s="1" t="s">
        <v>81</v>
      </c>
    </row>
    <row r="42" spans="1:2">
      <c r="A42" s="8">
        <v>1100</v>
      </c>
      <c r="B42" s="1" t="s">
        <v>21</v>
      </c>
    </row>
    <row r="43" spans="1:2">
      <c r="A43" s="8">
        <v>1150</v>
      </c>
      <c r="B43" s="1" t="s">
        <v>82</v>
      </c>
    </row>
    <row r="44" spans="1:2">
      <c r="A44" s="8">
        <v>1180</v>
      </c>
      <c r="B44" s="1" t="s">
        <v>83</v>
      </c>
    </row>
    <row r="45" spans="1:2">
      <c r="A45" s="8">
        <v>1200</v>
      </c>
      <c r="B45" s="1" t="s">
        <v>22</v>
      </c>
    </row>
    <row r="46" spans="1:2">
      <c r="A46" s="8">
        <v>1240</v>
      </c>
      <c r="B46" s="1" t="s">
        <v>23</v>
      </c>
    </row>
    <row r="47" spans="1:2">
      <c r="A47" s="8">
        <v>1260</v>
      </c>
      <c r="B47" s="1" t="s">
        <v>24</v>
      </c>
    </row>
    <row r="48" spans="1:2">
      <c r="A48" s="8">
        <v>1270</v>
      </c>
      <c r="B48" s="1" t="s">
        <v>25</v>
      </c>
    </row>
    <row r="49" spans="1:2">
      <c r="A49" s="8">
        <v>1280</v>
      </c>
      <c r="B49" s="1" t="s">
        <v>26</v>
      </c>
    </row>
    <row r="50" spans="1:2">
      <c r="A50" s="8">
        <v>1300</v>
      </c>
      <c r="B50" s="1" t="s">
        <v>84</v>
      </c>
    </row>
    <row r="51" spans="1:2">
      <c r="A51" s="8">
        <v>1350</v>
      </c>
      <c r="B51" s="1" t="s">
        <v>85</v>
      </c>
    </row>
    <row r="52" spans="1:2">
      <c r="A52" s="8">
        <v>1400</v>
      </c>
      <c r="B52" s="1" t="s">
        <v>27</v>
      </c>
    </row>
    <row r="53" spans="1:2">
      <c r="A53" s="8">
        <v>1500</v>
      </c>
      <c r="B53" s="1" t="s">
        <v>28</v>
      </c>
    </row>
    <row r="54" spans="1:2">
      <c r="A54" s="8">
        <v>1520</v>
      </c>
      <c r="B54" s="1" t="s">
        <v>29</v>
      </c>
    </row>
    <row r="55" spans="1:2">
      <c r="A55" s="8">
        <v>1540</v>
      </c>
      <c r="B55" s="1" t="s">
        <v>86</v>
      </c>
    </row>
    <row r="56" spans="1:2">
      <c r="A56" s="8">
        <v>1600</v>
      </c>
      <c r="B56" s="1" t="s">
        <v>30</v>
      </c>
    </row>
    <row r="57" spans="1:2">
      <c r="A57" s="8">
        <v>1650</v>
      </c>
      <c r="B57" s="1" t="s">
        <v>31</v>
      </c>
    </row>
    <row r="58" spans="1:2">
      <c r="A58" s="8">
        <v>1660</v>
      </c>
      <c r="B58" s="1" t="s">
        <v>32</v>
      </c>
    </row>
    <row r="59" spans="1:2">
      <c r="A59" s="8">
        <v>1665</v>
      </c>
      <c r="B59" s="1" t="s">
        <v>87</v>
      </c>
    </row>
    <row r="60" spans="1:2">
      <c r="A60" s="8">
        <v>1680</v>
      </c>
      <c r="B60" s="1" t="s">
        <v>33</v>
      </c>
    </row>
    <row r="61" spans="1:2">
      <c r="A61" s="8">
        <v>3000</v>
      </c>
      <c r="B61" s="1" t="s">
        <v>34</v>
      </c>
    </row>
    <row r="62" spans="1:2">
      <c r="A62" s="8">
        <v>3100</v>
      </c>
      <c r="B62" s="1" t="s">
        <v>88</v>
      </c>
    </row>
    <row r="63" spans="1:2">
      <c r="A63" s="8">
        <v>3200</v>
      </c>
      <c r="B63" s="1" t="s">
        <v>89</v>
      </c>
    </row>
    <row r="64" spans="1:2">
      <c r="A64" s="8">
        <v>3300</v>
      </c>
      <c r="B64" s="1" t="s">
        <v>90</v>
      </c>
    </row>
    <row r="65" spans="1:2">
      <c r="A65" s="8">
        <v>4000</v>
      </c>
      <c r="B65" s="1" t="s">
        <v>35</v>
      </c>
    </row>
    <row r="66" spans="1:2">
      <c r="A66" s="8">
        <v>4050</v>
      </c>
      <c r="B66" s="1" t="s">
        <v>36</v>
      </c>
    </row>
    <row r="67" spans="1:2">
      <c r="A67" s="8">
        <v>4070</v>
      </c>
      <c r="B67" s="1" t="s">
        <v>106</v>
      </c>
    </row>
    <row r="68" spans="1:2">
      <c r="A68" s="8">
        <v>4100</v>
      </c>
      <c r="B68" s="1" t="s">
        <v>37</v>
      </c>
    </row>
    <row r="69" spans="1:2">
      <c r="A69" s="8">
        <v>4120</v>
      </c>
      <c r="B69" s="1" t="s">
        <v>38</v>
      </c>
    </row>
    <row r="70" spans="1:2">
      <c r="A70" s="8">
        <v>4150</v>
      </c>
      <c r="B70" s="1" t="s">
        <v>91</v>
      </c>
    </row>
    <row r="71" spans="1:2">
      <c r="A71" s="8">
        <v>4200</v>
      </c>
      <c r="B71" s="1" t="s">
        <v>39</v>
      </c>
    </row>
    <row r="72" spans="1:2">
      <c r="A72" s="8">
        <v>4250</v>
      </c>
      <c r="B72" s="1" t="s">
        <v>40</v>
      </c>
    </row>
    <row r="73" spans="1:2">
      <c r="A73" s="8">
        <v>4300</v>
      </c>
      <c r="B73" s="1" t="s">
        <v>41</v>
      </c>
    </row>
    <row r="74" spans="1:2">
      <c r="A74" s="8">
        <v>4350</v>
      </c>
      <c r="B74" s="1" t="s">
        <v>42</v>
      </c>
    </row>
    <row r="75" spans="1:2">
      <c r="A75" s="8">
        <v>4400</v>
      </c>
      <c r="B75" s="1" t="s">
        <v>43</v>
      </c>
    </row>
    <row r="76" spans="1:2">
      <c r="A76" s="8">
        <v>4500</v>
      </c>
      <c r="B76" s="1" t="s">
        <v>92</v>
      </c>
    </row>
    <row r="77" spans="1:2">
      <c r="A77" s="8">
        <v>4600</v>
      </c>
      <c r="B77" s="1" t="s">
        <v>44</v>
      </c>
    </row>
    <row r="78" spans="1:2">
      <c r="A78" s="8">
        <v>4650</v>
      </c>
      <c r="B78" s="1" t="s">
        <v>45</v>
      </c>
    </row>
    <row r="79" spans="1:2">
      <c r="A79" s="8">
        <v>4700</v>
      </c>
      <c r="B79" s="1" t="s">
        <v>55</v>
      </c>
    </row>
    <row r="80" spans="1:2">
      <c r="A80" s="8">
        <v>4750</v>
      </c>
      <c r="B80" s="1" t="s">
        <v>93</v>
      </c>
    </row>
    <row r="81" spans="1:2">
      <c r="A81" s="8">
        <v>4800</v>
      </c>
      <c r="B81" s="1" t="s">
        <v>94</v>
      </c>
    </row>
    <row r="82" spans="1:2">
      <c r="A82" s="8">
        <v>4950</v>
      </c>
      <c r="B82" s="1" t="s">
        <v>95</v>
      </c>
    </row>
    <row r="83" spans="1:2">
      <c r="A83" s="8">
        <v>4960</v>
      </c>
      <c r="B83" s="1" t="s">
        <v>46</v>
      </c>
    </row>
    <row r="84" spans="1:2">
      <c r="A84" s="8">
        <v>4970</v>
      </c>
      <c r="B84" s="1" t="s">
        <v>47</v>
      </c>
    </row>
    <row r="85" spans="1:2">
      <c r="A85" s="8">
        <v>4990</v>
      </c>
      <c r="B85" s="1" t="s">
        <v>48</v>
      </c>
    </row>
    <row r="86" spans="1:2">
      <c r="A86" s="8">
        <v>7000</v>
      </c>
      <c r="B86" s="1" t="s">
        <v>49</v>
      </c>
    </row>
    <row r="87" spans="1:2">
      <c r="A87" s="8">
        <v>7400</v>
      </c>
      <c r="B87" s="1" t="s">
        <v>96</v>
      </c>
    </row>
    <row r="88" spans="1:2">
      <c r="A88" s="8">
        <v>7500</v>
      </c>
      <c r="B88" s="1" t="s">
        <v>97</v>
      </c>
    </row>
    <row r="89" spans="1:2">
      <c r="A89" s="8">
        <v>8200</v>
      </c>
      <c r="B89" s="1" t="s">
        <v>50</v>
      </c>
    </row>
    <row r="90" spans="1:2">
      <c r="A90" s="8">
        <v>8300</v>
      </c>
      <c r="B90" s="1" t="s">
        <v>98</v>
      </c>
    </row>
    <row r="91" spans="1:2">
      <c r="A91" s="8">
        <v>8400</v>
      </c>
      <c r="B91" s="1" t="s">
        <v>51</v>
      </c>
    </row>
    <row r="92" spans="1:2">
      <c r="A92" s="8">
        <v>8500</v>
      </c>
      <c r="B92" s="1" t="s">
        <v>52</v>
      </c>
    </row>
    <row r="93" spans="1:2">
      <c r="A93" s="8">
        <v>8550</v>
      </c>
      <c r="B93" s="1" t="s">
        <v>53</v>
      </c>
    </row>
    <row r="94" spans="1:2">
      <c r="A94" s="8">
        <v>8600</v>
      </c>
      <c r="B94" s="1" t="s">
        <v>99</v>
      </c>
    </row>
    <row r="95" spans="1:2">
      <c r="A95" s="8">
        <v>9000</v>
      </c>
      <c r="B95" s="1" t="s">
        <v>100</v>
      </c>
    </row>
    <row r="96" spans="1:2">
      <c r="A96" s="8">
        <v>9100</v>
      </c>
      <c r="B96" s="1" t="s">
        <v>54</v>
      </c>
    </row>
    <row r="97" spans="1:3">
      <c r="A97" s="8">
        <v>9600</v>
      </c>
      <c r="B97" s="1" t="s">
        <v>68</v>
      </c>
    </row>
    <row r="98" spans="1:3">
      <c r="A98" s="7">
        <v>1320</v>
      </c>
      <c r="B98" s="6" t="s">
        <v>104</v>
      </c>
      <c r="C98" s="6" t="s">
        <v>101</v>
      </c>
    </row>
    <row r="99" spans="1:3">
      <c r="A99" s="7">
        <v>3150</v>
      </c>
      <c r="B99" s="6" t="s">
        <v>103</v>
      </c>
      <c r="C99" s="6" t="s">
        <v>102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 8 Inhoudsopgave</vt:lpstr>
      <vt:lpstr>8.1 - 8.4</vt:lpstr>
      <vt:lpstr>8.5 - 8.12</vt:lpstr>
      <vt:lpstr>8.13 - 8.17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2022-12-22T08:05:13Z</cp:lastPrinted>
  <dcterms:created xsi:type="dcterms:W3CDTF">2020-12-11T10:09:52Z</dcterms:created>
  <dcterms:modified xsi:type="dcterms:W3CDTF">2023-01-04T12:54:26Z</dcterms:modified>
</cp:coreProperties>
</file>