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e96830588820eb9/Convoy BKB 4e druk herzien/"/>
    </mc:Choice>
  </mc:AlternateContent>
  <xr:revisionPtr revIDLastSave="29" documentId="8_{F9E2F949-B03C-4097-B1D5-806D410D17E9}" xr6:coauthVersionLast="47" xr6:coauthVersionMax="47" xr10:uidLastSave="{8F6A9156-B40C-4AB7-BC1A-23794E1A294B}"/>
  <bookViews>
    <workbookView xWindow="22932" yWindow="-108" windowWidth="23256" windowHeight="12576" xr2:uid="{5D587E09-814F-4BAA-A382-6AB82BB63DFF}"/>
  </bookViews>
  <sheets>
    <sheet name="H 2 Inhoudsopgave" sheetId="8" r:id="rId1"/>
    <sheet name="H 1 aanwijzingen" sheetId="5" state="hidden" r:id="rId2"/>
    <sheet name="2.1 - 2.8" sheetId="9" r:id="rId3"/>
    <sheet name="2.9 - 2.14" sheetId="10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8" i="10" l="1"/>
  <c r="E178" i="10"/>
  <c r="E181" i="10" s="1"/>
  <c r="D162" i="10"/>
  <c r="E155" i="10"/>
  <c r="D155" i="10"/>
  <c r="E130" i="10"/>
  <c r="E129" i="10"/>
  <c r="E128" i="10"/>
  <c r="E131" i="10" s="1"/>
  <c r="D123" i="10"/>
  <c r="E115" i="10"/>
  <c r="D115" i="10"/>
  <c r="E89" i="10"/>
  <c r="E88" i="10"/>
  <c r="E87" i="10"/>
  <c r="D82" i="10"/>
  <c r="E73" i="10"/>
  <c r="D73" i="10"/>
  <c r="D50" i="10"/>
  <c r="E42" i="10"/>
  <c r="D42" i="10"/>
  <c r="E90" i="10" l="1"/>
  <c r="E269" i="9"/>
  <c r="D269" i="9"/>
  <c r="E239" i="9"/>
  <c r="E238" i="9"/>
  <c r="E237" i="9"/>
  <c r="E232" i="9"/>
  <c r="D232" i="9"/>
  <c r="E205" i="9"/>
  <c r="D205" i="9"/>
  <c r="D183" i="9"/>
  <c r="E175" i="9"/>
  <c r="E174" i="9"/>
  <c r="E173" i="9"/>
  <c r="E168" i="9"/>
  <c r="D168" i="9"/>
  <c r="D147" i="9"/>
  <c r="D141" i="9"/>
  <c r="E134" i="9"/>
  <c r="D134" i="9"/>
  <c r="E105" i="9"/>
  <c r="E104" i="9"/>
  <c r="E103" i="9"/>
  <c r="E98" i="9"/>
  <c r="D98" i="9"/>
  <c r="E71" i="9"/>
  <c r="E70" i="9"/>
  <c r="E69" i="9"/>
  <c r="D64" i="9"/>
  <c r="E56" i="9"/>
  <c r="D56" i="9"/>
  <c r="D30" i="9"/>
  <c r="E21" i="9"/>
  <c r="D21" i="9"/>
  <c r="E240" i="9" l="1"/>
  <c r="E72" i="9"/>
  <c r="E176" i="9"/>
  <c r="E106" i="9"/>
</calcChain>
</file>

<file path=xl/sharedStrings.xml><?xml version="1.0" encoding="utf-8"?>
<sst xmlns="http://schemas.openxmlformats.org/spreadsheetml/2006/main" count="777" uniqueCount="268">
  <si>
    <t>Omschrijving</t>
  </si>
  <si>
    <t>Vervaldatum</t>
  </si>
  <si>
    <t>Debet</t>
  </si>
  <si>
    <t>Credit</t>
  </si>
  <si>
    <t>a</t>
  </si>
  <si>
    <t>c</t>
  </si>
  <si>
    <t>d</t>
  </si>
  <si>
    <t>b</t>
  </si>
  <si>
    <t>Gebouw</t>
  </si>
  <si>
    <t>Cumulatieve afschrijving gebouw</t>
  </si>
  <si>
    <t>Inventaris</t>
  </si>
  <si>
    <t>Cumulatieve afschrijving inventaris</t>
  </si>
  <si>
    <t>Bedrijfsauto's</t>
  </si>
  <si>
    <t>Cumulatieve afschrijving bedrijfsauto's</t>
  </si>
  <si>
    <t>Eigen vermogen</t>
  </si>
  <si>
    <t>Privé</t>
  </si>
  <si>
    <t>Hypothecaire lening</t>
  </si>
  <si>
    <t>Kas</t>
  </si>
  <si>
    <t>Rabobank</t>
  </si>
  <si>
    <t>ING-bank</t>
  </si>
  <si>
    <t>Kruisposten</t>
  </si>
  <si>
    <t>Kruisposten pinbetalingen</t>
  </si>
  <si>
    <t>Debiteuren</t>
  </si>
  <si>
    <t>Nog te ontvangen bedragen</t>
  </si>
  <si>
    <t>Vooruitbetaalde bedragen</t>
  </si>
  <si>
    <t>Vooruitontvangen bedragen</t>
  </si>
  <si>
    <t>Vooruitontvangen iDEAL-betalingen</t>
  </si>
  <si>
    <t>Nog te betalen bedragen</t>
  </si>
  <si>
    <t>Crediteuren</t>
  </si>
  <si>
    <t>Te betalen nettolonen</t>
  </si>
  <si>
    <t>Af te dragen loonheffingen</t>
  </si>
  <si>
    <t>Te verrekenen omzetbelasting</t>
  </si>
  <si>
    <t>Verschuldigde omzetbelasting hoog</t>
  </si>
  <si>
    <t>Verschuldigde omzetbelasting laag</t>
  </si>
  <si>
    <t>Af te dragen omzetbelasting</t>
  </si>
  <si>
    <t>Voorraad goederen</t>
  </si>
  <si>
    <t>Loonkosten</t>
  </si>
  <si>
    <t>Sociale lasten</t>
  </si>
  <si>
    <t>Afschrijvingskosten vaste activa</t>
  </si>
  <si>
    <t>Boekresultaat vaste activa</t>
  </si>
  <si>
    <t>Huurkosten</t>
  </si>
  <si>
    <t>Energiekosten</t>
  </si>
  <si>
    <t>Onderhoudskosten</t>
  </si>
  <si>
    <t>Schoonmaakkosten</t>
  </si>
  <si>
    <t>Verzekeringskosten</t>
  </si>
  <si>
    <t>Telefoon- en internetkosten</t>
  </si>
  <si>
    <t>Kantoorkosten</t>
  </si>
  <si>
    <t>Voorraadverschillen</t>
  </si>
  <si>
    <t>Kasverschillen</t>
  </si>
  <si>
    <t>Overige kosten</t>
  </si>
  <si>
    <t>Inkoopwaarde van de omzet</t>
  </si>
  <si>
    <t>Verstrekte kortingen en rabatten</t>
  </si>
  <si>
    <t>Omzet hoog tarief omzetbelasting</t>
  </si>
  <si>
    <t>Omzet laag tarief omzetbelasting</t>
  </si>
  <si>
    <t>Omzet 0% omzetbelasting</t>
  </si>
  <si>
    <t>Interestkosten</t>
  </si>
  <si>
    <t>Autokosten</t>
  </si>
  <si>
    <t xml:space="preserve">wordt de naam van de rekening opgezocht in het standaardschema </t>
  </si>
  <si>
    <t>en verschijnt de naam van de grootboekrekening vanzelf.</t>
  </si>
  <si>
    <t>In het journaal kunnen meer regels staan dan je nodig hebt.</t>
  </si>
  <si>
    <t>Aanwijzingen</t>
  </si>
  <si>
    <t>LET OP</t>
  </si>
  <si>
    <t xml:space="preserve">Als je een nummer invult dat niet voorkomt in het rekeningschema, </t>
  </si>
  <si>
    <t>Er wordt niet gecontroleerd of het nummer dat je invult in het rekeningschema staat.</t>
  </si>
  <si>
    <t>dan worden het nummer en omschrijving van het dichtstbijzijnde nummer ingevuld.</t>
  </si>
  <si>
    <t>Versie</t>
  </si>
  <si>
    <t>Ga naar</t>
  </si>
  <si>
    <t>Ook bij het examen is het mogelijk een niet-bestaand nummer in te voeren,</t>
  </si>
  <si>
    <t>dit wordt altijd fout gerekend.</t>
  </si>
  <si>
    <t>Incidentele resultaten</t>
  </si>
  <si>
    <t xml:space="preserve">Als je het nummer van de grootboekrekening invult, </t>
  </si>
  <si>
    <t>Uitwerkbladen PDB BA 5e druk</t>
  </si>
  <si>
    <t>Hoofdstuk 1 Inkopen</t>
  </si>
  <si>
    <t>Gebruik het standaard rekeningschema voor een eenmanszaak</t>
  </si>
  <si>
    <t>Machines</t>
  </si>
  <si>
    <t>Cumulatieve afschrijving machines</t>
  </si>
  <si>
    <t>Buitengebruikgestelde machines</t>
  </si>
  <si>
    <t>Resultaat boekjaar</t>
  </si>
  <si>
    <t>Lening o/g</t>
  </si>
  <si>
    <t>Lening u/g</t>
  </si>
  <si>
    <t>Voorziening onderhoud</t>
  </si>
  <si>
    <t>Voorziening voor incourante voorraden</t>
  </si>
  <si>
    <t>Creditcardontvangsten</t>
  </si>
  <si>
    <t>Kredietbeperkingstoeslag</t>
  </si>
  <si>
    <t>Cadeaubonnen in omloop</t>
  </si>
  <si>
    <t>Nog te ontvangen facturen</t>
  </si>
  <si>
    <t>Nog te verzenden facturen</t>
  </si>
  <si>
    <t>Te betalen pensioenpremies</t>
  </si>
  <si>
    <t>Verschuldigde omzetbelasting privégebruik</t>
  </si>
  <si>
    <t>Nog te ontvangen goederen</t>
  </si>
  <si>
    <t>Nog te verzenden goederen</t>
  </si>
  <si>
    <t>Prijsverschillen bij inkoop</t>
  </si>
  <si>
    <t>Afschrijvingskosten debiteuren</t>
  </si>
  <si>
    <t>Reclame- en advertentiekosten</t>
  </si>
  <si>
    <t>Abonnementen en contributies</t>
  </si>
  <si>
    <t>Accountantskosten</t>
  </si>
  <si>
    <t>Kosten creditcardmaatschappij</t>
  </si>
  <si>
    <t>Ontvangen betalingskortingen</t>
  </si>
  <si>
    <t>Betaalde kredietbeperkingstoeslag</t>
  </si>
  <si>
    <t>Verstrekte korting voor contante betaling</t>
  </si>
  <si>
    <t>Opbrengst kredietbeperkingstoeslag</t>
  </si>
  <si>
    <t>Interestbaten</t>
  </si>
  <si>
    <t>Artikel</t>
  </si>
  <si>
    <t>Aantal</t>
  </si>
  <si>
    <t>Extra grootboekrekeningen</t>
  </si>
  <si>
    <t>alleen te gebruiken als dit nummer bij de opgave staat aangegeven</t>
  </si>
  <si>
    <t>Te retourneren goederen</t>
  </si>
  <si>
    <t>Te ontvangen creditnota's</t>
  </si>
  <si>
    <t>De omschrijving hoeft niet exact hetzelfde te zijn als in de uitwerking</t>
  </si>
  <si>
    <t>Pensioenpremies</t>
  </si>
  <si>
    <t>Uitwerkingen BKB 4e druk herzien</t>
  </si>
  <si>
    <t>Totaal</t>
  </si>
  <si>
    <t>Inkoopprijs per stuk</t>
  </si>
  <si>
    <t>Inkoopprijs totaal</t>
  </si>
  <si>
    <t xml:space="preserve">Totaal  </t>
  </si>
  <si>
    <t>Debiteur</t>
  </si>
  <si>
    <t>Factuurnummer</t>
  </si>
  <si>
    <t>Openstaand bedrag</t>
  </si>
  <si>
    <t xml:space="preserve">Totaal   </t>
  </si>
  <si>
    <t>Crediteur</t>
  </si>
  <si>
    <t>Dameskleding</t>
  </si>
  <si>
    <t>Herenkleding</t>
  </si>
  <si>
    <t>Kinderkleding</t>
  </si>
  <si>
    <t>Balans 1 juli 2022</t>
  </si>
  <si>
    <t>Hoofdstuk 2 Veranderingen in de balans</t>
  </si>
  <si>
    <t>Uitwerking 2.1 - 2.8</t>
  </si>
  <si>
    <t>Uitwerking 2.9 - 2.14</t>
  </si>
  <si>
    <t>H 2 Uitwerking</t>
  </si>
  <si>
    <t>2.1 - 2.8</t>
  </si>
  <si>
    <t>Opgave 2.1</t>
  </si>
  <si>
    <t>Welke balansposten veranderen door de factuur van Essent?</t>
  </si>
  <si>
    <t>Balanspost</t>
  </si>
  <si>
    <t>Subadministratie</t>
  </si>
  <si>
    <t>Neemt toe/af</t>
  </si>
  <si>
    <t>Bedrag</t>
  </si>
  <si>
    <t>neemt af</t>
  </si>
  <si>
    <t>Essent</t>
  </si>
  <si>
    <t>neemt toe</t>
  </si>
  <si>
    <t>Stel de balans per 2 januari 2022 samen van onderneming Sijs.</t>
  </si>
  <si>
    <t>Balans 2 januari 2022</t>
  </si>
  <si>
    <t>6% Hypothecaire lening</t>
  </si>
  <si>
    <t xml:space="preserve">Werk de subadministratie Crediteuren bij die hoort bij de balans van 2 januari 2022 </t>
  </si>
  <si>
    <t>van onderneming Sijs.</t>
  </si>
  <si>
    <t xml:space="preserve">Goed </t>
  </si>
  <si>
    <t>Boom bv</t>
  </si>
  <si>
    <t>Jack vof</t>
  </si>
  <si>
    <t xml:space="preserve">Essent </t>
  </si>
  <si>
    <t>Z12585</t>
  </si>
  <si>
    <t>Opgave 2.2</t>
  </si>
  <si>
    <t>Welke balansposten veranderen door de verkoopfactuur aan Tuincentrum Bloem</t>
  </si>
  <si>
    <t>op 6 januari 2022?</t>
  </si>
  <si>
    <t>Tuinc. Bloem</t>
  </si>
  <si>
    <t xml:space="preserve">neemt toe </t>
  </si>
  <si>
    <t>Tuinbank Nice</t>
  </si>
  <si>
    <t>10 x € 200 inkoopprijs. Het eigen vermogen neemt toe met € 4.000 door de omzet.</t>
  </si>
  <si>
    <t xml:space="preserve">Het eigen vermogen neemt af met € 2.000 door de inkoopwaarde van de  omzet. </t>
  </si>
  <si>
    <t>Stel de balans per 6 januari 2022 samen van onderneming Sijs.</t>
  </si>
  <si>
    <t>Balans 6 januari 2022</t>
  </si>
  <si>
    <t xml:space="preserve">Werk de subadministratie Debiteuren bij die hoort bij de balans van 6 januari 2022 </t>
  </si>
  <si>
    <t>Tuincentrum Bloem</t>
  </si>
  <si>
    <t>2021-358</t>
  </si>
  <si>
    <t>Tuinc Bloem</t>
  </si>
  <si>
    <t>2022-001</t>
  </si>
  <si>
    <t>Tuinc Tuin en Dier</t>
  </si>
  <si>
    <t>2021-359</t>
  </si>
  <si>
    <t xml:space="preserve">Werk de subadministratie Voorraad goederen bij die hoort bij de balans van  </t>
  </si>
  <si>
    <t>6 januari 2022 van onderneming Sijs.</t>
  </si>
  <si>
    <t>Tuinbank Boom</t>
  </si>
  <si>
    <t>Tuinbank Luxe</t>
  </si>
  <si>
    <t>Opgave 2.3</t>
  </si>
  <si>
    <t xml:space="preserve">Welke balansposten veranderen door de contante verkopen van week 1 en 2 </t>
  </si>
  <si>
    <t>van onderneming Sijs?</t>
  </si>
  <si>
    <t>Stel de balans per 14 januari 2022 samen van onderneming Sijs.</t>
  </si>
  <si>
    <t>Balans 14 januari 2022</t>
  </si>
  <si>
    <t>14 januari 2022 van onderneming Sijs.</t>
  </si>
  <si>
    <t>Opgave 2.4</t>
  </si>
  <si>
    <t>Welke balansposten veranderen door de ontvangst van het afschrift van de ING</t>
  </si>
  <si>
    <t>Bank op 15 januari 2022 door onderneming Sijs?</t>
  </si>
  <si>
    <t>Goed</t>
  </si>
  <si>
    <t xml:space="preserve">De ING-bank neemt per saldo toe met € 85.100 - € 66.000 = € 19.100 of </t>
  </si>
  <si>
    <t>€ 36.500 - € 17.400.</t>
  </si>
  <si>
    <t>Stel de balans per 15 januari 2022 samen van onderneming Sijs.</t>
  </si>
  <si>
    <t>Balans 15 januari 2022</t>
  </si>
  <si>
    <t xml:space="preserve">Werk de subadministratie Debiteuren bij die hoort bij de balans van 15 januari 2022 </t>
  </si>
  <si>
    <t>Tuinc. Tuin en Dier</t>
  </si>
  <si>
    <t xml:space="preserve">Werk de subadministratie Crediteuren bij die hoort bij de balans van 15 januari 2022 </t>
  </si>
  <si>
    <t>Opgave 2.5</t>
  </si>
  <si>
    <t>Welke balansposten veranderen door de factuur van Goed van 16 januari 2022?</t>
  </si>
  <si>
    <t>Stel de balans per 16 januari 2022 samen van onderneming Sijs.</t>
  </si>
  <si>
    <t>Balans 16 januari 2022</t>
  </si>
  <si>
    <t>16 januari 2022 van onderneming Sijs.</t>
  </si>
  <si>
    <t xml:space="preserve">Werk de subadministratie Crediteuren bij die hoort bij de balans van 16 januari 2022 </t>
  </si>
  <si>
    <t>Opgave 2.6</t>
  </si>
  <si>
    <t>Welke balansposten veranderen door het overzicht van Beukers van 21 januari 2022?</t>
  </si>
  <si>
    <t>Te betalen lonen</t>
  </si>
  <si>
    <t>Stel de balans per 21 januari 2022 samen van onderneming Sijs.</t>
  </si>
  <si>
    <t>Balans 21 januari 2022</t>
  </si>
  <si>
    <t>Opgave 2.7</t>
  </si>
  <si>
    <t xml:space="preserve">Welke balansposten veranderen door de contante verkopen van week 3 en 4 </t>
  </si>
  <si>
    <t>Stel de balans per 30 januari 2022 samen van onderneming Sijs.</t>
  </si>
  <si>
    <t>Balans 30 januari 2022</t>
  </si>
  <si>
    <t>30 januari 2022 van onderneming Sijs.</t>
  </si>
  <si>
    <t>Opgave 2.8</t>
  </si>
  <si>
    <t>Bank op 31 januari 2022 door onderneming Sijs?</t>
  </si>
  <si>
    <t>Tuinc.Tuin en Dier</t>
  </si>
  <si>
    <t>Het eigen vermogen – interestkosten – neemt af met € 900</t>
  </si>
  <si>
    <t>Het eigen vermogen – privé – neemt af met € 3.000</t>
  </si>
  <si>
    <t>Stel de balans per 31 januari 2022 samen van onderneming Sijs.</t>
  </si>
  <si>
    <t>Balans 31 januari 2022</t>
  </si>
  <si>
    <t xml:space="preserve">Werk de subadministratie Debiteuren bij die hoort bij de balans van 31 januari 2022 </t>
  </si>
  <si>
    <t xml:space="preserve">Werk de subadministratie Crediteuren bij die hoort bij de balans van 31 januari 2022 </t>
  </si>
  <si>
    <t>Opgave 2.9</t>
  </si>
  <si>
    <t>Stel de winst-en-verliesrekening over januari 2022 samen voor onderneming Sijs.</t>
  </si>
  <si>
    <t>Vul de grijze vlakken in</t>
  </si>
  <si>
    <t>Winst-en-verliesrekening januari 2022</t>
  </si>
  <si>
    <t>Omzet</t>
  </si>
  <si>
    <t>Inkoopwaarde omzet</t>
  </si>
  <si>
    <t>Brutowinst</t>
  </si>
  <si>
    <t>Totaalkosten</t>
  </si>
  <si>
    <t>Nettowinst / Resultaat</t>
  </si>
  <si>
    <t xml:space="preserve">Maak de controleberekening voor het eigen vermogen op 31 januari 2022 </t>
  </si>
  <si>
    <t>Nettowinst</t>
  </si>
  <si>
    <t xml:space="preserve"> +</t>
  </si>
  <si>
    <t>Privéopname</t>
  </si>
  <si>
    <t xml:space="preserve"> -</t>
  </si>
  <si>
    <t>Opgave 2.10</t>
  </si>
  <si>
    <t>Welke balansposten veranderen door de factuur van Essent zakelijk?</t>
  </si>
  <si>
    <t>Stel de balans per 1 juli 2022 samen van onderneming Baan.</t>
  </si>
  <si>
    <t>ING Bank</t>
  </si>
  <si>
    <t xml:space="preserve">Werk de subadministratie Crediteuren bij die hoort bij de balans van 1 juli 2022 </t>
  </si>
  <si>
    <t>van onderneming Baan.</t>
  </si>
  <si>
    <t>Webber</t>
  </si>
  <si>
    <t>July bv</t>
  </si>
  <si>
    <t>Opgave 2.11</t>
  </si>
  <si>
    <t>Welke balansposten veranderen door de factuur van Webber?</t>
  </si>
  <si>
    <t>Voorraad</t>
  </si>
  <si>
    <t>Neemt toe</t>
  </si>
  <si>
    <t>Stel de balans per 3 juli 2022 samen van onderneming Baan.</t>
  </si>
  <si>
    <t>Balans 3 juli 2022</t>
  </si>
  <si>
    <t xml:space="preserve">Werk de subadministratie Crediteuren bij die hoort bij de balans van 3 juli 2022 </t>
  </si>
  <si>
    <t>3 juli 2022 van onderneming Baan.</t>
  </si>
  <si>
    <t>Opgave 2.12</t>
  </si>
  <si>
    <t>Welke balansposten veranderen door de factuur aan Dylan?</t>
  </si>
  <si>
    <t>Dylon</t>
  </si>
  <si>
    <t>Neemt af</t>
  </si>
  <si>
    <t>Stel de balans per 8 juli 2022 samen van onderneming Baan.</t>
  </si>
  <si>
    <t>Balans 8 juli 2022</t>
  </si>
  <si>
    <t xml:space="preserve">Werk de subadministratie Debiteuren bij die hoort bij de balans van 8 juli 2022 </t>
  </si>
  <si>
    <t>Dylan</t>
  </si>
  <si>
    <t>2022-613</t>
  </si>
  <si>
    <t>2022-708</t>
  </si>
  <si>
    <t>Karol</t>
  </si>
  <si>
    <t>2022-620</t>
  </si>
  <si>
    <t>8 juli 2022 van onderneming Baan.</t>
  </si>
  <si>
    <t>Opgave 2.13</t>
  </si>
  <si>
    <t>Welke balansposten veranderen door het bankafschrift van de ING-bank?</t>
  </si>
  <si>
    <t>Stel de balans per 15 juli 2022 samen van onderneming Baan.</t>
  </si>
  <si>
    <t>Balans 15 juli 2022</t>
  </si>
  <si>
    <t xml:space="preserve">Werk de subadministratie Debiteuren bij die hoort bij de balans van 15 juli 2022 </t>
  </si>
  <si>
    <t xml:space="preserve">Werk de subadministratie Crediteuren bij die hoort bij de balans van 15 juli 2022 </t>
  </si>
  <si>
    <t>Opgave 2.14</t>
  </si>
  <si>
    <t>Stel de winst-en-verliesrekening over 1 - 15 juli 2022 samen voor onderneming Baan.</t>
  </si>
  <si>
    <t>Winst-en-verliesrekening 1-15 juli 2022</t>
  </si>
  <si>
    <t xml:space="preserve">Maak de controleberekening voor het eigen vermogen op 15 juli 2022 </t>
  </si>
  <si>
    <t>+</t>
  </si>
  <si>
    <t>Privé opname</t>
  </si>
  <si>
    <t>-</t>
  </si>
  <si>
    <t>2.9 - 2.14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</si>
</sst>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€&quot;\ #,##0;[Red]&quot;€&quot;\ \-#,##0"/>
    <numFmt numFmtId="164" formatCode="0000"/>
    <numFmt numFmtId="165" formatCode="_ [$€-413]\ * #,##0_ ;_ [$€-413]\ * \-#,##0_ ;_ [$€-413]\ * &quot;-&quot;??_ ;_ @_ 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rgb="FF7030A0"/>
      <name val="Arial"/>
      <family val="2"/>
    </font>
    <font>
      <sz val="12"/>
      <color rgb="FF7030A0"/>
      <name val="Arial"/>
      <family val="2"/>
    </font>
    <font>
      <sz val="11"/>
      <color theme="1"/>
      <name val="Arial"/>
      <family val="2"/>
    </font>
    <font>
      <b/>
      <sz val="11"/>
      <color rgb="FF002060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1"/>
      <color rgb="FFFF0066"/>
      <name val="Arial"/>
      <family val="2"/>
    </font>
    <font>
      <sz val="11"/>
      <color rgb="FF000000"/>
      <name val="Arial"/>
      <family val="2"/>
    </font>
    <font>
      <sz val="11"/>
      <color rgb="FFFF0066"/>
      <name val="Arial"/>
      <family val="2"/>
    </font>
    <font>
      <b/>
      <sz val="11"/>
      <color rgb="FFCF007E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2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0" xfId="0" applyFont="1"/>
    <xf numFmtId="164" fontId="1" fillId="0" borderId="0" xfId="0" applyNumberFormat="1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  <xf numFmtId="0" fontId="4" fillId="0" borderId="0" xfId="1" quotePrefix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5" fontId="7" fillId="0" borderId="1" xfId="0" applyNumberFormat="1" applyFont="1" applyBorder="1" applyAlignment="1">
      <alignment vertical="center"/>
    </xf>
    <xf numFmtId="165" fontId="7" fillId="0" borderId="7" xfId="0" applyNumberFormat="1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65" fontId="7" fillId="0" borderId="6" xfId="0" applyNumberFormat="1" applyFont="1" applyBorder="1" applyAlignment="1">
      <alignment vertical="center"/>
    </xf>
    <xf numFmtId="165" fontId="7" fillId="0" borderId="9" xfId="0" applyNumberFormat="1" applyFont="1" applyBorder="1" applyAlignment="1">
      <alignment vertical="center"/>
    </xf>
    <xf numFmtId="0" fontId="7" fillId="0" borderId="0" xfId="0" applyFont="1"/>
    <xf numFmtId="0" fontId="10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4" fontId="7" fillId="0" borderId="1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165" fontId="11" fillId="0" borderId="9" xfId="0" applyNumberFormat="1" applyFont="1" applyBorder="1" applyAlignment="1">
      <alignment vertical="center"/>
    </xf>
    <xf numFmtId="0" fontId="9" fillId="0" borderId="0" xfId="0" applyFont="1"/>
    <xf numFmtId="0" fontId="12" fillId="0" borderId="0" xfId="0" applyFont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165" fontId="9" fillId="0" borderId="1" xfId="0" applyNumberFormat="1" applyFont="1" applyBorder="1" applyAlignment="1">
      <alignment vertical="center"/>
    </xf>
    <xf numFmtId="165" fontId="13" fillId="0" borderId="1" xfId="0" applyNumberFormat="1" applyFont="1" applyBorder="1" applyAlignment="1">
      <alignment vertical="center"/>
    </xf>
    <xf numFmtId="165" fontId="13" fillId="0" borderId="7" xfId="0" applyNumberFormat="1" applyFont="1" applyBorder="1" applyAlignment="1">
      <alignment vertical="center"/>
    </xf>
    <xf numFmtId="0" fontId="10" fillId="4" borderId="6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3" fillId="0" borderId="5" xfId="0" applyFont="1" applyBorder="1" applyAlignment="1">
      <alignment vertical="center"/>
    </xf>
    <xf numFmtId="0" fontId="13" fillId="0" borderId="5" xfId="0" applyFont="1" applyBorder="1" applyAlignment="1">
      <alignment horizontal="right" vertical="center"/>
    </xf>
    <xf numFmtId="165" fontId="13" fillId="0" borderId="8" xfId="0" applyNumberFormat="1" applyFont="1" applyBorder="1" applyAlignment="1">
      <alignment vertical="center"/>
    </xf>
    <xf numFmtId="14" fontId="13" fillId="0" borderId="5" xfId="0" applyNumberFormat="1" applyFont="1" applyBorder="1" applyAlignment="1">
      <alignment vertical="center"/>
    </xf>
    <xf numFmtId="165" fontId="13" fillId="0" borderId="9" xfId="0" applyNumberFormat="1" applyFont="1" applyBorder="1" applyAlignment="1">
      <alignment vertical="center"/>
    </xf>
    <xf numFmtId="165" fontId="9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165" fontId="9" fillId="0" borderId="7" xfId="0" applyNumberFormat="1" applyFont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6" fontId="7" fillId="0" borderId="11" xfId="0" applyNumberFormat="1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6" fontId="7" fillId="0" borderId="13" xfId="0" applyNumberFormat="1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6" fontId="7" fillId="0" borderId="0" xfId="0" applyNumberFormat="1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14" fontId="14" fillId="0" borderId="11" xfId="0" applyNumberFormat="1" applyFont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/>
    </xf>
    <xf numFmtId="6" fontId="7" fillId="0" borderId="1" xfId="0" applyNumberFormat="1" applyFont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1" fillId="4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165" fontId="7" fillId="0" borderId="1" xfId="0" applyNumberFormat="1" applyFont="1" applyBorder="1" applyAlignment="1">
      <alignment horizontal="right" vertical="center" wrapText="1"/>
    </xf>
    <xf numFmtId="165" fontId="16" fillId="0" borderId="1" xfId="0" applyNumberFormat="1" applyFont="1" applyBorder="1" applyAlignment="1">
      <alignment horizontal="right" vertical="center" wrapText="1"/>
    </xf>
    <xf numFmtId="165" fontId="9" fillId="0" borderId="1" xfId="0" applyNumberFormat="1" applyFont="1" applyBorder="1" applyAlignment="1">
      <alignment horizontal="right" vertical="center" wrapText="1"/>
    </xf>
    <xf numFmtId="165" fontId="12" fillId="0" borderId="1" xfId="0" applyNumberFormat="1" applyFont="1" applyBorder="1" applyAlignment="1">
      <alignment horizontal="right" vertical="center" wrapText="1"/>
    </xf>
    <xf numFmtId="165" fontId="12" fillId="0" borderId="5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165" fontId="7" fillId="5" borderId="1" xfId="0" applyNumberFormat="1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14" fontId="7" fillId="0" borderId="3" xfId="0" applyNumberFormat="1" applyFont="1" applyBorder="1" applyAlignment="1">
      <alignment vertical="center"/>
    </xf>
    <xf numFmtId="49" fontId="7" fillId="0" borderId="0" xfId="0" applyNumberFormat="1" applyFont="1" applyAlignment="1">
      <alignment vertical="center"/>
    </xf>
    <xf numFmtId="0" fontId="7" fillId="0" borderId="3" xfId="0" applyFont="1" applyBorder="1" applyAlignment="1">
      <alignment vertical="center"/>
    </xf>
    <xf numFmtId="165" fontId="11" fillId="0" borderId="1" xfId="0" applyNumberFormat="1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165" fontId="11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top" wrapText="1"/>
    </xf>
    <xf numFmtId="165" fontId="7" fillId="0" borderId="1" xfId="0" applyNumberFormat="1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165" fontId="16" fillId="0" borderId="1" xfId="0" applyNumberFormat="1" applyFont="1" applyBorder="1" applyAlignment="1">
      <alignment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 indent="1"/>
    </xf>
    <xf numFmtId="3" fontId="16" fillId="0" borderId="1" xfId="0" applyNumberFormat="1" applyFont="1" applyBorder="1" applyAlignment="1">
      <alignment horizontal="center" vertical="center" wrapText="1"/>
    </xf>
    <xf numFmtId="6" fontId="7" fillId="0" borderId="1" xfId="0" applyNumberFormat="1" applyFont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6" fontId="7" fillId="0" borderId="1" xfId="0" applyNumberFormat="1" applyFont="1" applyBorder="1" applyAlignment="1">
      <alignment horizontal="right" vertical="center" wrapText="1"/>
    </xf>
    <xf numFmtId="14" fontId="7" fillId="0" borderId="1" xfId="0" applyNumberFormat="1" applyFont="1" applyBorder="1" applyAlignment="1">
      <alignment horizontal="right" vertical="center" wrapText="1"/>
    </xf>
    <xf numFmtId="6" fontId="13" fillId="0" borderId="1" xfId="0" applyNumberFormat="1" applyFont="1" applyBorder="1" applyAlignment="1">
      <alignment horizontal="right" vertical="center" wrapText="1"/>
    </xf>
    <xf numFmtId="6" fontId="16" fillId="0" borderId="1" xfId="0" applyNumberFormat="1" applyFont="1" applyBorder="1" applyAlignment="1">
      <alignment horizontal="right" vertical="center" wrapText="1"/>
    </xf>
    <xf numFmtId="49" fontId="7" fillId="0" borderId="0" xfId="0" quotePrefix="1" applyNumberFormat="1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0" fillId="6" borderId="2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FF33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AE282-808E-45B0-87B5-B1657DD1A5E8}">
  <dimension ref="A1:G11"/>
  <sheetViews>
    <sheetView showGridLines="0" tabSelected="1" zoomScale="190" zoomScaleNormal="190" workbookViewId="0">
      <selection activeCell="B13" sqref="B13"/>
    </sheetView>
  </sheetViews>
  <sheetFormatPr defaultRowHeight="15" x14ac:dyDescent="0.25"/>
  <cols>
    <col min="1" max="1" width="8.88671875" style="1"/>
    <col min="2" max="2" width="26.5546875" style="1" customWidth="1"/>
    <col min="3" max="16384" width="8.88671875" style="1"/>
  </cols>
  <sheetData>
    <row r="1" spans="1:7" ht="15.6" x14ac:dyDescent="0.3">
      <c r="A1" s="2" t="s">
        <v>110</v>
      </c>
    </row>
    <row r="2" spans="1:7" ht="15.6" x14ac:dyDescent="0.3">
      <c r="A2" s="2"/>
    </row>
    <row r="3" spans="1:7" ht="15.6" x14ac:dyDescent="0.3">
      <c r="A3" s="2" t="s">
        <v>124</v>
      </c>
    </row>
    <row r="5" spans="1:7" x14ac:dyDescent="0.25">
      <c r="A5" s="1" t="s">
        <v>65</v>
      </c>
      <c r="B5" s="9">
        <v>44927</v>
      </c>
    </row>
    <row r="6" spans="1:7" x14ac:dyDescent="0.25">
      <c r="B6" s="9"/>
    </row>
    <row r="7" spans="1:7" x14ac:dyDescent="0.25">
      <c r="A7" s="6" t="s">
        <v>61</v>
      </c>
      <c r="B7" s="6" t="s">
        <v>108</v>
      </c>
      <c r="C7" s="6"/>
      <c r="D7" s="6"/>
      <c r="E7" s="6"/>
      <c r="F7" s="6"/>
      <c r="G7" s="6"/>
    </row>
    <row r="8" spans="1:7" x14ac:dyDescent="0.25">
      <c r="A8" s="6"/>
      <c r="B8" s="6"/>
      <c r="C8" s="6"/>
      <c r="D8" s="6"/>
      <c r="E8" s="6"/>
      <c r="F8" s="6"/>
      <c r="G8" s="6"/>
    </row>
    <row r="10" spans="1:7" ht="15.6" x14ac:dyDescent="0.3">
      <c r="A10" s="1" t="s">
        <v>66</v>
      </c>
      <c r="B10" s="10" t="s">
        <v>125</v>
      </c>
    </row>
    <row r="11" spans="1:7" ht="15.6" x14ac:dyDescent="0.3">
      <c r="B11" s="10" t="s">
        <v>126</v>
      </c>
    </row>
  </sheetData>
  <hyperlinks>
    <hyperlink ref="B10" location="'2.1 - 2.8'!A1" display="Uitwerking 2.1 - 2.8" xr:uid="{6EB30B71-3E0B-45A0-AAD2-B34A46B86805}"/>
    <hyperlink ref="B11" location="'2.9 - 2.14'!A1" display="Uitwerking 2.9 - 2.14" xr:uid="{7ABB0136-C5B9-4559-9951-B90FBA9FFFF1}"/>
  </hyperlink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1494B-3D1E-4618-9BC2-28A1FEE6303E}">
  <dimension ref="A1:C99"/>
  <sheetViews>
    <sheetView topLeftCell="A61" zoomScale="175" zoomScaleNormal="175" workbookViewId="0">
      <selection activeCell="B68" sqref="B68"/>
    </sheetView>
  </sheetViews>
  <sheetFormatPr defaultRowHeight="15" x14ac:dyDescent="0.25"/>
  <cols>
    <col min="1" max="1" width="8.88671875" style="1"/>
    <col min="2" max="2" width="42" style="1" customWidth="1"/>
    <col min="3" max="16384" width="8.88671875" style="1"/>
  </cols>
  <sheetData>
    <row r="1" spans="1:2" ht="15.6" x14ac:dyDescent="0.3">
      <c r="A1" s="2" t="s">
        <v>71</v>
      </c>
    </row>
    <row r="2" spans="1:2" ht="15.6" x14ac:dyDescent="0.3">
      <c r="A2" s="2"/>
    </row>
    <row r="3" spans="1:2" ht="15.6" x14ac:dyDescent="0.3">
      <c r="A3" s="2" t="s">
        <v>72</v>
      </c>
    </row>
    <row r="5" spans="1:2" ht="15.6" x14ac:dyDescent="0.3">
      <c r="A5" s="2" t="s">
        <v>60</v>
      </c>
    </row>
    <row r="6" spans="1:2" x14ac:dyDescent="0.25">
      <c r="A6" s="1" t="s">
        <v>70</v>
      </c>
    </row>
    <row r="7" spans="1:2" x14ac:dyDescent="0.25">
      <c r="A7" s="1" t="s">
        <v>57</v>
      </c>
    </row>
    <row r="8" spans="1:2" x14ac:dyDescent="0.25">
      <c r="A8" s="1" t="s">
        <v>58</v>
      </c>
    </row>
    <row r="10" spans="1:2" s="3" customFormat="1" ht="15.6" x14ac:dyDescent="0.3">
      <c r="A10" s="3" t="s">
        <v>61</v>
      </c>
      <c r="B10" s="3" t="s">
        <v>63</v>
      </c>
    </row>
    <row r="11" spans="1:2" x14ac:dyDescent="0.25">
      <c r="B11" s="1" t="s">
        <v>62</v>
      </c>
    </row>
    <row r="12" spans="1:2" x14ac:dyDescent="0.25">
      <c r="B12" s="1" t="s">
        <v>64</v>
      </c>
    </row>
    <row r="13" spans="1:2" x14ac:dyDescent="0.25">
      <c r="B13" s="1" t="s">
        <v>67</v>
      </c>
    </row>
    <row r="14" spans="1:2" x14ac:dyDescent="0.25">
      <c r="B14" s="1" t="s">
        <v>68</v>
      </c>
    </row>
    <row r="16" spans="1:2" s="3" customFormat="1" ht="15.6" x14ac:dyDescent="0.3">
      <c r="A16" s="3" t="s">
        <v>61</v>
      </c>
      <c r="B16" s="3" t="s">
        <v>59</v>
      </c>
    </row>
    <row r="18" spans="1:3" ht="15.6" x14ac:dyDescent="0.3">
      <c r="A18" s="2" t="s">
        <v>73</v>
      </c>
      <c r="C18" s="4"/>
    </row>
    <row r="19" spans="1:3" x14ac:dyDescent="0.25">
      <c r="A19" s="5">
        <v>200</v>
      </c>
      <c r="B19" s="1" t="s">
        <v>8</v>
      </c>
    </row>
    <row r="20" spans="1:3" x14ac:dyDescent="0.25">
      <c r="A20" s="5">
        <v>210</v>
      </c>
      <c r="B20" s="1" t="s">
        <v>9</v>
      </c>
    </row>
    <row r="21" spans="1:3" x14ac:dyDescent="0.25">
      <c r="A21" s="5">
        <v>300</v>
      </c>
      <c r="B21" s="1" t="s">
        <v>10</v>
      </c>
    </row>
    <row r="22" spans="1:3" x14ac:dyDescent="0.25">
      <c r="A22" s="5">
        <v>310</v>
      </c>
      <c r="B22" s="1" t="s">
        <v>11</v>
      </c>
    </row>
    <row r="23" spans="1:3" x14ac:dyDescent="0.25">
      <c r="A23" s="5">
        <v>400</v>
      </c>
      <c r="B23" s="1" t="s">
        <v>74</v>
      </c>
    </row>
    <row r="24" spans="1:3" x14ac:dyDescent="0.25">
      <c r="A24" s="5">
        <v>410</v>
      </c>
      <c r="B24" s="1" t="s">
        <v>75</v>
      </c>
    </row>
    <row r="25" spans="1:3" x14ac:dyDescent="0.25">
      <c r="A25" s="5">
        <v>420</v>
      </c>
      <c r="B25" s="1" t="s">
        <v>76</v>
      </c>
    </row>
    <row r="26" spans="1:3" x14ac:dyDescent="0.25">
      <c r="A26" s="5">
        <v>500</v>
      </c>
      <c r="B26" s="1" t="s">
        <v>12</v>
      </c>
    </row>
    <row r="27" spans="1:3" x14ac:dyDescent="0.25">
      <c r="A27" s="5">
        <v>510</v>
      </c>
      <c r="B27" s="1" t="s">
        <v>13</v>
      </c>
    </row>
    <row r="28" spans="1:3" x14ac:dyDescent="0.25">
      <c r="A28" s="5">
        <v>600</v>
      </c>
      <c r="B28" s="1" t="s">
        <v>14</v>
      </c>
    </row>
    <row r="29" spans="1:3" x14ac:dyDescent="0.25">
      <c r="A29" s="5">
        <v>680</v>
      </c>
      <c r="B29" s="1" t="s">
        <v>15</v>
      </c>
    </row>
    <row r="30" spans="1:3" x14ac:dyDescent="0.25">
      <c r="A30" s="5">
        <v>695</v>
      </c>
      <c r="B30" s="1" t="s">
        <v>77</v>
      </c>
    </row>
    <row r="31" spans="1:3" x14ac:dyDescent="0.25">
      <c r="A31" s="5">
        <v>700</v>
      </c>
      <c r="B31" s="1" t="s">
        <v>16</v>
      </c>
    </row>
    <row r="32" spans="1:3" x14ac:dyDescent="0.25">
      <c r="A32" s="5">
        <v>750</v>
      </c>
      <c r="B32" s="1" t="s">
        <v>78</v>
      </c>
    </row>
    <row r="33" spans="1:2" x14ac:dyDescent="0.25">
      <c r="A33" s="5">
        <v>760</v>
      </c>
      <c r="B33" s="1" t="s">
        <v>79</v>
      </c>
    </row>
    <row r="34" spans="1:2" x14ac:dyDescent="0.25">
      <c r="A34" s="5">
        <v>800</v>
      </c>
      <c r="B34" s="1" t="s">
        <v>80</v>
      </c>
    </row>
    <row r="35" spans="1:2" x14ac:dyDescent="0.25">
      <c r="A35" s="5">
        <v>820</v>
      </c>
      <c r="B35" s="1" t="s">
        <v>81</v>
      </c>
    </row>
    <row r="36" spans="1:2" x14ac:dyDescent="0.25">
      <c r="A36" s="8">
        <v>1000</v>
      </c>
      <c r="B36" s="1" t="s">
        <v>17</v>
      </c>
    </row>
    <row r="37" spans="1:2" x14ac:dyDescent="0.25">
      <c r="A37" s="8">
        <v>1050</v>
      </c>
      <c r="B37" s="1" t="s">
        <v>18</v>
      </c>
    </row>
    <row r="38" spans="1:2" x14ac:dyDescent="0.25">
      <c r="A38" s="8">
        <v>1060</v>
      </c>
      <c r="B38" s="1" t="s">
        <v>19</v>
      </c>
    </row>
    <row r="39" spans="1:2" x14ac:dyDescent="0.25">
      <c r="A39" s="8">
        <v>1070</v>
      </c>
      <c r="B39" s="1" t="s">
        <v>20</v>
      </c>
    </row>
    <row r="40" spans="1:2" x14ac:dyDescent="0.25">
      <c r="A40" s="8">
        <v>1080</v>
      </c>
      <c r="B40" s="1" t="s">
        <v>21</v>
      </c>
    </row>
    <row r="41" spans="1:2" x14ac:dyDescent="0.25">
      <c r="A41" s="8">
        <v>1090</v>
      </c>
      <c r="B41" s="1" t="s">
        <v>82</v>
      </c>
    </row>
    <row r="42" spans="1:2" x14ac:dyDescent="0.25">
      <c r="A42" s="8">
        <v>1100</v>
      </c>
      <c r="B42" s="1" t="s">
        <v>22</v>
      </c>
    </row>
    <row r="43" spans="1:2" x14ac:dyDescent="0.25">
      <c r="A43" s="8">
        <v>1150</v>
      </c>
      <c r="B43" s="1" t="s">
        <v>83</v>
      </c>
    </row>
    <row r="44" spans="1:2" x14ac:dyDescent="0.25">
      <c r="A44" s="8">
        <v>1180</v>
      </c>
      <c r="B44" s="1" t="s">
        <v>84</v>
      </c>
    </row>
    <row r="45" spans="1:2" x14ac:dyDescent="0.25">
      <c r="A45" s="8">
        <v>1200</v>
      </c>
      <c r="B45" s="1" t="s">
        <v>23</v>
      </c>
    </row>
    <row r="46" spans="1:2" x14ac:dyDescent="0.25">
      <c r="A46" s="8">
        <v>1240</v>
      </c>
      <c r="B46" s="1" t="s">
        <v>24</v>
      </c>
    </row>
    <row r="47" spans="1:2" x14ac:dyDescent="0.25">
      <c r="A47" s="8">
        <v>1260</v>
      </c>
      <c r="B47" s="1" t="s">
        <v>25</v>
      </c>
    </row>
    <row r="48" spans="1:2" x14ac:dyDescent="0.25">
      <c r="A48" s="8">
        <v>1270</v>
      </c>
      <c r="B48" s="1" t="s">
        <v>26</v>
      </c>
    </row>
    <row r="49" spans="1:2" x14ac:dyDescent="0.25">
      <c r="A49" s="8">
        <v>1280</v>
      </c>
      <c r="B49" s="1" t="s">
        <v>27</v>
      </c>
    </row>
    <row r="50" spans="1:2" x14ac:dyDescent="0.25">
      <c r="A50" s="8">
        <v>1300</v>
      </c>
      <c r="B50" s="1" t="s">
        <v>85</v>
      </c>
    </row>
    <row r="51" spans="1:2" x14ac:dyDescent="0.25">
      <c r="A51" s="8">
        <v>1350</v>
      </c>
      <c r="B51" s="1" t="s">
        <v>86</v>
      </c>
    </row>
    <row r="52" spans="1:2" x14ac:dyDescent="0.25">
      <c r="A52" s="8">
        <v>1400</v>
      </c>
      <c r="B52" s="1" t="s">
        <v>28</v>
      </c>
    </row>
    <row r="53" spans="1:2" x14ac:dyDescent="0.25">
      <c r="A53" s="8">
        <v>1500</v>
      </c>
      <c r="B53" s="1" t="s">
        <v>29</v>
      </c>
    </row>
    <row r="54" spans="1:2" x14ac:dyDescent="0.25">
      <c r="A54" s="8">
        <v>1520</v>
      </c>
      <c r="B54" s="1" t="s">
        <v>30</v>
      </c>
    </row>
    <row r="55" spans="1:2" x14ac:dyDescent="0.25">
      <c r="A55" s="8">
        <v>1540</v>
      </c>
      <c r="B55" s="1" t="s">
        <v>87</v>
      </c>
    </row>
    <row r="56" spans="1:2" x14ac:dyDescent="0.25">
      <c r="A56" s="8">
        <v>1600</v>
      </c>
      <c r="B56" s="1" t="s">
        <v>31</v>
      </c>
    </row>
    <row r="57" spans="1:2" x14ac:dyDescent="0.25">
      <c r="A57" s="8">
        <v>1650</v>
      </c>
      <c r="B57" s="1" t="s">
        <v>32</v>
      </c>
    </row>
    <row r="58" spans="1:2" x14ac:dyDescent="0.25">
      <c r="A58" s="8">
        <v>1660</v>
      </c>
      <c r="B58" s="1" t="s">
        <v>33</v>
      </c>
    </row>
    <row r="59" spans="1:2" x14ac:dyDescent="0.25">
      <c r="A59" s="8">
        <v>1665</v>
      </c>
      <c r="B59" s="1" t="s">
        <v>88</v>
      </c>
    </row>
    <row r="60" spans="1:2" x14ac:dyDescent="0.25">
      <c r="A60" s="8">
        <v>1680</v>
      </c>
      <c r="B60" s="1" t="s">
        <v>34</v>
      </c>
    </row>
    <row r="61" spans="1:2" x14ac:dyDescent="0.25">
      <c r="A61" s="8">
        <v>3000</v>
      </c>
      <c r="B61" s="1" t="s">
        <v>35</v>
      </c>
    </row>
    <row r="62" spans="1:2" x14ac:dyDescent="0.25">
      <c r="A62" s="8">
        <v>3100</v>
      </c>
      <c r="B62" s="1" t="s">
        <v>89</v>
      </c>
    </row>
    <row r="63" spans="1:2" x14ac:dyDescent="0.25">
      <c r="A63" s="8">
        <v>3200</v>
      </c>
      <c r="B63" s="1" t="s">
        <v>90</v>
      </c>
    </row>
    <row r="64" spans="1:2" x14ac:dyDescent="0.25">
      <c r="A64" s="8">
        <v>3300</v>
      </c>
      <c r="B64" s="1" t="s">
        <v>91</v>
      </c>
    </row>
    <row r="65" spans="1:2" x14ac:dyDescent="0.25">
      <c r="A65" s="8">
        <v>4000</v>
      </c>
      <c r="B65" s="1" t="s">
        <v>36</v>
      </c>
    </row>
    <row r="66" spans="1:2" x14ac:dyDescent="0.25">
      <c r="A66" s="8">
        <v>4050</v>
      </c>
      <c r="B66" s="1" t="s">
        <v>37</v>
      </c>
    </row>
    <row r="67" spans="1:2" x14ac:dyDescent="0.25">
      <c r="A67" s="8">
        <v>4070</v>
      </c>
      <c r="B67" s="1" t="s">
        <v>109</v>
      </c>
    </row>
    <row r="68" spans="1:2" x14ac:dyDescent="0.25">
      <c r="A68" s="8">
        <v>4100</v>
      </c>
      <c r="B68" s="1" t="s">
        <v>38</v>
      </c>
    </row>
    <row r="69" spans="1:2" x14ac:dyDescent="0.25">
      <c r="A69" s="8">
        <v>4120</v>
      </c>
      <c r="B69" s="1" t="s">
        <v>39</v>
      </c>
    </row>
    <row r="70" spans="1:2" x14ac:dyDescent="0.25">
      <c r="A70" s="8">
        <v>4150</v>
      </c>
      <c r="B70" s="1" t="s">
        <v>92</v>
      </c>
    </row>
    <row r="71" spans="1:2" x14ac:dyDescent="0.25">
      <c r="A71" s="8">
        <v>4200</v>
      </c>
      <c r="B71" s="1" t="s">
        <v>40</v>
      </c>
    </row>
    <row r="72" spans="1:2" x14ac:dyDescent="0.25">
      <c r="A72" s="8">
        <v>4250</v>
      </c>
      <c r="B72" s="1" t="s">
        <v>41</v>
      </c>
    </row>
    <row r="73" spans="1:2" x14ac:dyDescent="0.25">
      <c r="A73" s="8">
        <v>4300</v>
      </c>
      <c r="B73" s="1" t="s">
        <v>42</v>
      </c>
    </row>
    <row r="74" spans="1:2" x14ac:dyDescent="0.25">
      <c r="A74" s="8">
        <v>4350</v>
      </c>
      <c r="B74" s="1" t="s">
        <v>43</v>
      </c>
    </row>
    <row r="75" spans="1:2" x14ac:dyDescent="0.25">
      <c r="A75" s="8">
        <v>4400</v>
      </c>
      <c r="B75" s="1" t="s">
        <v>44</v>
      </c>
    </row>
    <row r="76" spans="1:2" x14ac:dyDescent="0.25">
      <c r="A76" s="8">
        <v>4500</v>
      </c>
      <c r="B76" s="1" t="s">
        <v>93</v>
      </c>
    </row>
    <row r="77" spans="1:2" x14ac:dyDescent="0.25">
      <c r="A77" s="8">
        <v>4600</v>
      </c>
      <c r="B77" s="1" t="s">
        <v>45</v>
      </c>
    </row>
    <row r="78" spans="1:2" x14ac:dyDescent="0.25">
      <c r="A78" s="8">
        <v>4650</v>
      </c>
      <c r="B78" s="1" t="s">
        <v>46</v>
      </c>
    </row>
    <row r="79" spans="1:2" x14ac:dyDescent="0.25">
      <c r="A79" s="8">
        <v>4700</v>
      </c>
      <c r="B79" s="1" t="s">
        <v>56</v>
      </c>
    </row>
    <row r="80" spans="1:2" x14ac:dyDescent="0.25">
      <c r="A80" s="8">
        <v>4750</v>
      </c>
      <c r="B80" s="1" t="s">
        <v>94</v>
      </c>
    </row>
    <row r="81" spans="1:2" x14ac:dyDescent="0.25">
      <c r="A81" s="8">
        <v>4800</v>
      </c>
      <c r="B81" s="1" t="s">
        <v>95</v>
      </c>
    </row>
    <row r="82" spans="1:2" x14ac:dyDescent="0.25">
      <c r="A82" s="8">
        <v>4950</v>
      </c>
      <c r="B82" s="1" t="s">
        <v>96</v>
      </c>
    </row>
    <row r="83" spans="1:2" x14ac:dyDescent="0.25">
      <c r="A83" s="8">
        <v>4960</v>
      </c>
      <c r="B83" s="1" t="s">
        <v>47</v>
      </c>
    </row>
    <row r="84" spans="1:2" x14ac:dyDescent="0.25">
      <c r="A84" s="8">
        <v>4970</v>
      </c>
      <c r="B84" s="1" t="s">
        <v>48</v>
      </c>
    </row>
    <row r="85" spans="1:2" x14ac:dyDescent="0.25">
      <c r="A85" s="8">
        <v>4990</v>
      </c>
      <c r="B85" s="1" t="s">
        <v>49</v>
      </c>
    </row>
    <row r="86" spans="1:2" x14ac:dyDescent="0.25">
      <c r="A86" s="8">
        <v>7000</v>
      </c>
      <c r="B86" s="1" t="s">
        <v>50</v>
      </c>
    </row>
    <row r="87" spans="1:2" x14ac:dyDescent="0.25">
      <c r="A87" s="8">
        <v>7400</v>
      </c>
      <c r="B87" s="1" t="s">
        <v>97</v>
      </c>
    </row>
    <row r="88" spans="1:2" x14ac:dyDescent="0.25">
      <c r="A88" s="8">
        <v>7500</v>
      </c>
      <c r="B88" s="1" t="s">
        <v>98</v>
      </c>
    </row>
    <row r="89" spans="1:2" x14ac:dyDescent="0.25">
      <c r="A89" s="8">
        <v>8200</v>
      </c>
      <c r="B89" s="1" t="s">
        <v>51</v>
      </c>
    </row>
    <row r="90" spans="1:2" x14ac:dyDescent="0.25">
      <c r="A90" s="8">
        <v>8300</v>
      </c>
      <c r="B90" s="1" t="s">
        <v>99</v>
      </c>
    </row>
    <row r="91" spans="1:2" x14ac:dyDescent="0.25">
      <c r="A91" s="8">
        <v>8400</v>
      </c>
      <c r="B91" s="1" t="s">
        <v>52</v>
      </c>
    </row>
    <row r="92" spans="1:2" x14ac:dyDescent="0.25">
      <c r="A92" s="8">
        <v>8500</v>
      </c>
      <c r="B92" s="1" t="s">
        <v>53</v>
      </c>
    </row>
    <row r="93" spans="1:2" x14ac:dyDescent="0.25">
      <c r="A93" s="8">
        <v>8550</v>
      </c>
      <c r="B93" s="1" t="s">
        <v>54</v>
      </c>
    </row>
    <row r="94" spans="1:2" x14ac:dyDescent="0.25">
      <c r="A94" s="8">
        <v>8600</v>
      </c>
      <c r="B94" s="1" t="s">
        <v>100</v>
      </c>
    </row>
    <row r="95" spans="1:2" x14ac:dyDescent="0.25">
      <c r="A95" s="8">
        <v>9000</v>
      </c>
      <c r="B95" s="1" t="s">
        <v>101</v>
      </c>
    </row>
    <row r="96" spans="1:2" x14ac:dyDescent="0.25">
      <c r="A96" s="8">
        <v>9100</v>
      </c>
      <c r="B96" s="1" t="s">
        <v>55</v>
      </c>
    </row>
    <row r="97" spans="1:3" x14ac:dyDescent="0.25">
      <c r="A97" s="8">
        <v>9600</v>
      </c>
      <c r="B97" s="1" t="s">
        <v>69</v>
      </c>
    </row>
    <row r="98" spans="1:3" x14ac:dyDescent="0.25">
      <c r="A98" s="7">
        <v>1320</v>
      </c>
      <c r="B98" s="6" t="s">
        <v>107</v>
      </c>
      <c r="C98" s="6" t="s">
        <v>104</v>
      </c>
    </row>
    <row r="99" spans="1:3" x14ac:dyDescent="0.25">
      <c r="A99" s="7">
        <v>3150</v>
      </c>
      <c r="B99" s="6" t="s">
        <v>106</v>
      </c>
      <c r="C99" s="6" t="s">
        <v>105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BCC01-B831-46BC-B173-D276F30744A0}">
  <dimension ref="A1:G281"/>
  <sheetViews>
    <sheetView showGridLines="0" topLeftCell="A265" workbookViewId="0">
      <selection activeCell="H245" sqref="H245"/>
    </sheetView>
  </sheetViews>
  <sheetFormatPr defaultRowHeight="13.8" x14ac:dyDescent="0.3"/>
  <cols>
    <col min="1" max="1" width="3.77734375" style="11" customWidth="1"/>
    <col min="2" max="2" width="18.109375" style="13" customWidth="1"/>
    <col min="3" max="3" width="16.88671875" style="13" customWidth="1"/>
    <col min="4" max="4" width="19.77734375" style="13" customWidth="1"/>
    <col min="5" max="5" width="20.77734375" style="13" customWidth="1"/>
    <col min="6" max="16384" width="8.88671875" style="13"/>
  </cols>
  <sheetData>
    <row r="1" spans="1:5" x14ac:dyDescent="0.3">
      <c r="B1" s="12" t="s">
        <v>127</v>
      </c>
      <c r="C1" s="12" t="s">
        <v>128</v>
      </c>
    </row>
    <row r="3" spans="1:5" x14ac:dyDescent="0.3">
      <c r="B3" s="14" t="s">
        <v>129</v>
      </c>
    </row>
    <row r="4" spans="1:5" x14ac:dyDescent="0.25">
      <c r="A4" s="11" t="s">
        <v>4</v>
      </c>
      <c r="B4" s="28" t="s">
        <v>130</v>
      </c>
    </row>
    <row r="5" spans="1:5" s="29" customFormat="1" ht="18" customHeight="1" x14ac:dyDescent="0.3">
      <c r="B5" s="30" t="s">
        <v>131</v>
      </c>
      <c r="C5" s="30" t="s">
        <v>132</v>
      </c>
      <c r="D5" s="30" t="s">
        <v>133</v>
      </c>
      <c r="E5" s="30" t="s">
        <v>134</v>
      </c>
    </row>
    <row r="6" spans="1:5" ht="18" customHeight="1" x14ac:dyDescent="0.3">
      <c r="B6" s="31" t="s">
        <v>14</v>
      </c>
      <c r="C6" s="31"/>
      <c r="D6" s="31" t="s">
        <v>135</v>
      </c>
      <c r="E6" s="32">
        <v>1000</v>
      </c>
    </row>
    <row r="7" spans="1:5" ht="18" customHeight="1" x14ac:dyDescent="0.3">
      <c r="B7" s="31" t="s">
        <v>28</v>
      </c>
      <c r="C7" s="31" t="s">
        <v>136</v>
      </c>
      <c r="D7" s="31" t="s">
        <v>137</v>
      </c>
      <c r="E7" s="32">
        <v>1000</v>
      </c>
    </row>
    <row r="8" spans="1:5" x14ac:dyDescent="0.3">
      <c r="B8" s="14"/>
    </row>
    <row r="9" spans="1:5" x14ac:dyDescent="0.25">
      <c r="A9" s="11" t="s">
        <v>7</v>
      </c>
      <c r="B9" s="28" t="s">
        <v>138</v>
      </c>
    </row>
    <row r="10" spans="1:5" ht="18" customHeight="1" x14ac:dyDescent="0.3">
      <c r="B10" s="110" t="s">
        <v>139</v>
      </c>
      <c r="C10" s="110"/>
      <c r="D10" s="110"/>
      <c r="E10" s="110"/>
    </row>
    <row r="11" spans="1:5" s="18" customFormat="1" ht="18" customHeight="1" x14ac:dyDescent="0.3">
      <c r="B11" s="111" t="s">
        <v>0</v>
      </c>
      <c r="C11" s="111"/>
      <c r="D11" s="19" t="s">
        <v>2</v>
      </c>
      <c r="E11" s="19" t="s">
        <v>3</v>
      </c>
    </row>
    <row r="12" spans="1:5" ht="18" customHeight="1" x14ac:dyDescent="0.3">
      <c r="B12" s="106" t="s">
        <v>8</v>
      </c>
      <c r="C12" s="106"/>
      <c r="D12" s="16">
        <v>250000</v>
      </c>
      <c r="E12" s="16"/>
    </row>
    <row r="13" spans="1:5" ht="18" customHeight="1" x14ac:dyDescent="0.3">
      <c r="B13" s="106" t="s">
        <v>10</v>
      </c>
      <c r="C13" s="106"/>
      <c r="D13" s="16">
        <v>16000</v>
      </c>
      <c r="E13" s="16"/>
    </row>
    <row r="14" spans="1:5" ht="18" customHeight="1" x14ac:dyDescent="0.3">
      <c r="B14" s="106" t="s">
        <v>35</v>
      </c>
      <c r="C14" s="106"/>
      <c r="D14" s="16">
        <v>45000</v>
      </c>
      <c r="E14" s="16"/>
    </row>
    <row r="15" spans="1:5" ht="18" customHeight="1" x14ac:dyDescent="0.3">
      <c r="B15" s="106" t="s">
        <v>22</v>
      </c>
      <c r="C15" s="106"/>
      <c r="D15" s="16">
        <v>25000</v>
      </c>
      <c r="E15" s="16"/>
    </row>
    <row r="16" spans="1:5" ht="18" customHeight="1" x14ac:dyDescent="0.3">
      <c r="B16" s="106" t="s">
        <v>19</v>
      </c>
      <c r="C16" s="106"/>
      <c r="D16" s="16">
        <v>66000</v>
      </c>
      <c r="E16" s="16"/>
    </row>
    <row r="17" spans="1:5" ht="18" customHeight="1" x14ac:dyDescent="0.3">
      <c r="B17" s="106" t="s">
        <v>17</v>
      </c>
      <c r="C17" s="106"/>
      <c r="D17" s="16">
        <v>1000</v>
      </c>
      <c r="E17" s="16"/>
    </row>
    <row r="18" spans="1:5" ht="18" customHeight="1" x14ac:dyDescent="0.3">
      <c r="B18" s="106" t="s">
        <v>14</v>
      </c>
      <c r="C18" s="106"/>
      <c r="D18" s="16"/>
      <c r="E18" s="33">
        <v>198100</v>
      </c>
    </row>
    <row r="19" spans="1:5" ht="18" customHeight="1" x14ac:dyDescent="0.3">
      <c r="B19" s="106" t="s">
        <v>140</v>
      </c>
      <c r="C19" s="106"/>
      <c r="D19" s="16"/>
      <c r="E19" s="16">
        <v>180000</v>
      </c>
    </row>
    <row r="20" spans="1:5" ht="18" customHeight="1" thickBot="1" x14ac:dyDescent="0.35">
      <c r="B20" s="106" t="s">
        <v>28</v>
      </c>
      <c r="C20" s="106"/>
      <c r="D20" s="20"/>
      <c r="E20" s="34">
        <v>24900</v>
      </c>
    </row>
    <row r="21" spans="1:5" ht="18" customHeight="1" x14ac:dyDescent="0.3">
      <c r="B21" s="106" t="s">
        <v>111</v>
      </c>
      <c r="C21" s="106"/>
      <c r="D21" s="27">
        <f>SUM(D12:D20)</f>
        <v>403000</v>
      </c>
      <c r="E21" s="27">
        <f>SUM(E12:E20)</f>
        <v>403000</v>
      </c>
    </row>
    <row r="23" spans="1:5" x14ac:dyDescent="0.3">
      <c r="A23" s="11" t="s">
        <v>5</v>
      </c>
      <c r="B23" s="15" t="s">
        <v>141</v>
      </c>
    </row>
    <row r="24" spans="1:5" x14ac:dyDescent="0.3">
      <c r="B24" s="15" t="s">
        <v>142</v>
      </c>
    </row>
    <row r="25" spans="1:5" ht="18" customHeight="1" x14ac:dyDescent="0.3">
      <c r="B25" s="35" t="s">
        <v>119</v>
      </c>
      <c r="C25" s="35" t="s">
        <v>116</v>
      </c>
      <c r="D25" s="35" t="s">
        <v>117</v>
      </c>
      <c r="E25" s="35" t="s">
        <v>1</v>
      </c>
    </row>
    <row r="26" spans="1:5" ht="18" customHeight="1" x14ac:dyDescent="0.3">
      <c r="B26" s="36" t="s">
        <v>143</v>
      </c>
      <c r="C26" s="36">
        <v>25156</v>
      </c>
      <c r="D26" s="16">
        <v>8000</v>
      </c>
      <c r="E26" s="25">
        <v>44576</v>
      </c>
    </row>
    <row r="27" spans="1:5" ht="18" customHeight="1" x14ac:dyDescent="0.3">
      <c r="B27" s="36" t="s">
        <v>144</v>
      </c>
      <c r="C27" s="36">
        <v>36985</v>
      </c>
      <c r="D27" s="16">
        <v>7500</v>
      </c>
      <c r="E27" s="25">
        <v>44592</v>
      </c>
    </row>
    <row r="28" spans="1:5" ht="18" customHeight="1" x14ac:dyDescent="0.3">
      <c r="B28" s="36" t="s">
        <v>145</v>
      </c>
      <c r="C28" s="36">
        <v>23485</v>
      </c>
      <c r="D28" s="16">
        <v>8400</v>
      </c>
      <c r="E28" s="25">
        <v>44576</v>
      </c>
    </row>
    <row r="29" spans="1:5" ht="18" customHeight="1" thickBot="1" x14ac:dyDescent="0.35">
      <c r="B29" s="37" t="s">
        <v>146</v>
      </c>
      <c r="C29" s="38" t="s">
        <v>147</v>
      </c>
      <c r="D29" s="39">
        <v>1000</v>
      </c>
      <c r="E29" s="40">
        <v>44576</v>
      </c>
    </row>
    <row r="30" spans="1:5" ht="18" customHeight="1" x14ac:dyDescent="0.3">
      <c r="B30" s="108" t="s">
        <v>118</v>
      </c>
      <c r="C30" s="109"/>
      <c r="D30" s="41">
        <f>SUM(D26:D29)</f>
        <v>24900</v>
      </c>
      <c r="E30" s="24"/>
    </row>
    <row r="33" spans="1:5" x14ac:dyDescent="0.3">
      <c r="B33" s="14" t="s">
        <v>148</v>
      </c>
    </row>
    <row r="34" spans="1:5" x14ac:dyDescent="0.25">
      <c r="A34" s="11" t="s">
        <v>4</v>
      </c>
      <c r="B34" s="22" t="s">
        <v>149</v>
      </c>
    </row>
    <row r="35" spans="1:5" x14ac:dyDescent="0.25">
      <c r="B35" s="22" t="s">
        <v>150</v>
      </c>
    </row>
    <row r="36" spans="1:5" ht="18" customHeight="1" x14ac:dyDescent="0.3">
      <c r="A36" s="29"/>
      <c r="B36" s="30" t="s">
        <v>131</v>
      </c>
      <c r="C36" s="30" t="s">
        <v>132</v>
      </c>
      <c r="D36" s="30" t="s">
        <v>133</v>
      </c>
      <c r="E36" s="30" t="s">
        <v>134</v>
      </c>
    </row>
    <row r="37" spans="1:5" ht="18" customHeight="1" x14ac:dyDescent="0.3">
      <c r="B37" s="31" t="s">
        <v>22</v>
      </c>
      <c r="C37" s="31" t="s">
        <v>151</v>
      </c>
      <c r="D37" s="31" t="s">
        <v>152</v>
      </c>
      <c r="E37" s="32">
        <v>4000</v>
      </c>
    </row>
    <row r="38" spans="1:5" ht="18" customHeight="1" x14ac:dyDescent="0.3">
      <c r="B38" s="31" t="s">
        <v>14</v>
      </c>
      <c r="C38" s="31"/>
      <c r="D38" s="31" t="s">
        <v>152</v>
      </c>
      <c r="E38" s="32">
        <v>4000</v>
      </c>
    </row>
    <row r="39" spans="1:5" ht="18" customHeight="1" x14ac:dyDescent="0.3">
      <c r="B39" s="31" t="s">
        <v>14</v>
      </c>
      <c r="C39" s="31"/>
      <c r="D39" s="31" t="s">
        <v>135</v>
      </c>
      <c r="E39" s="32">
        <v>2000</v>
      </c>
    </row>
    <row r="40" spans="1:5" ht="18" customHeight="1" x14ac:dyDescent="0.3">
      <c r="B40" s="31" t="s">
        <v>35</v>
      </c>
      <c r="C40" s="31" t="s">
        <v>153</v>
      </c>
      <c r="D40" s="31" t="s">
        <v>135</v>
      </c>
      <c r="E40" s="32">
        <v>2000</v>
      </c>
    </row>
    <row r="41" spans="1:5" ht="18" customHeight="1" x14ac:dyDescent="0.3">
      <c r="B41" s="13" t="s">
        <v>154</v>
      </c>
      <c r="C41" s="15"/>
      <c r="D41" s="15"/>
      <c r="E41" s="42"/>
    </row>
    <row r="42" spans="1:5" ht="18" customHeight="1" x14ac:dyDescent="0.3">
      <c r="B42" s="43" t="s">
        <v>155</v>
      </c>
      <c r="C42" s="15"/>
      <c r="D42" s="15"/>
      <c r="E42" s="42"/>
    </row>
    <row r="44" spans="1:5" x14ac:dyDescent="0.25">
      <c r="A44" s="11" t="s">
        <v>7</v>
      </c>
      <c r="B44" s="28" t="s">
        <v>156</v>
      </c>
    </row>
    <row r="45" spans="1:5" ht="18" customHeight="1" x14ac:dyDescent="0.3">
      <c r="B45" s="110" t="s">
        <v>157</v>
      </c>
      <c r="C45" s="110"/>
      <c r="D45" s="110"/>
      <c r="E45" s="110"/>
    </row>
    <row r="46" spans="1:5" ht="18" customHeight="1" x14ac:dyDescent="0.3">
      <c r="A46" s="18"/>
      <c r="B46" s="111" t="s">
        <v>0</v>
      </c>
      <c r="C46" s="111"/>
      <c r="D46" s="19" t="s">
        <v>2</v>
      </c>
      <c r="E46" s="19" t="s">
        <v>3</v>
      </c>
    </row>
    <row r="47" spans="1:5" ht="18" customHeight="1" x14ac:dyDescent="0.3">
      <c r="B47" s="106" t="s">
        <v>8</v>
      </c>
      <c r="C47" s="106"/>
      <c r="D47" s="16">
        <v>250000</v>
      </c>
      <c r="E47" s="16"/>
    </row>
    <row r="48" spans="1:5" ht="18" customHeight="1" x14ac:dyDescent="0.3">
      <c r="B48" s="106" t="s">
        <v>10</v>
      </c>
      <c r="C48" s="106"/>
      <c r="D48" s="16">
        <v>16000</v>
      </c>
      <c r="E48" s="16"/>
    </row>
    <row r="49" spans="1:5" ht="18" customHeight="1" x14ac:dyDescent="0.3">
      <c r="B49" s="106" t="s">
        <v>35</v>
      </c>
      <c r="C49" s="106"/>
      <c r="D49" s="33">
        <v>43000</v>
      </c>
      <c r="E49" s="16"/>
    </row>
    <row r="50" spans="1:5" ht="18" customHeight="1" x14ac:dyDescent="0.3">
      <c r="B50" s="106" t="s">
        <v>22</v>
      </c>
      <c r="C50" s="106"/>
      <c r="D50" s="33">
        <v>29000</v>
      </c>
      <c r="E50" s="16"/>
    </row>
    <row r="51" spans="1:5" ht="18" customHeight="1" x14ac:dyDescent="0.3">
      <c r="B51" s="106" t="s">
        <v>19</v>
      </c>
      <c r="C51" s="106"/>
      <c r="D51" s="16">
        <v>66000</v>
      </c>
      <c r="E51" s="16"/>
    </row>
    <row r="52" spans="1:5" ht="18" customHeight="1" x14ac:dyDescent="0.3">
      <c r="B52" s="106" t="s">
        <v>17</v>
      </c>
      <c r="C52" s="106"/>
      <c r="D52" s="16">
        <v>1000</v>
      </c>
      <c r="E52" s="16"/>
    </row>
    <row r="53" spans="1:5" ht="18" customHeight="1" x14ac:dyDescent="0.3">
      <c r="B53" s="106" t="s">
        <v>14</v>
      </c>
      <c r="C53" s="106"/>
      <c r="D53" s="16"/>
      <c r="E53" s="33">
        <v>200100</v>
      </c>
    </row>
    <row r="54" spans="1:5" ht="18" customHeight="1" x14ac:dyDescent="0.3">
      <c r="B54" s="106" t="s">
        <v>140</v>
      </c>
      <c r="C54" s="106"/>
      <c r="D54" s="16"/>
      <c r="E54" s="16">
        <v>180000</v>
      </c>
    </row>
    <row r="55" spans="1:5" ht="18" customHeight="1" thickBot="1" x14ac:dyDescent="0.35">
      <c r="B55" s="106" t="s">
        <v>28</v>
      </c>
      <c r="C55" s="106"/>
      <c r="D55" s="20"/>
      <c r="E55" s="44">
        <v>24900</v>
      </c>
    </row>
    <row r="56" spans="1:5" ht="18" customHeight="1" x14ac:dyDescent="0.3">
      <c r="B56" s="106" t="s">
        <v>111</v>
      </c>
      <c r="C56" s="106"/>
      <c r="D56" s="27">
        <f>SUM(D47:D55)</f>
        <v>405000</v>
      </c>
      <c r="E56" s="27">
        <f>SUM(E47:E55)</f>
        <v>405000</v>
      </c>
    </row>
    <row r="58" spans="1:5" x14ac:dyDescent="0.3">
      <c r="A58" s="11" t="s">
        <v>5</v>
      </c>
      <c r="B58" s="15" t="s">
        <v>158</v>
      </c>
    </row>
    <row r="59" spans="1:5" x14ac:dyDescent="0.3">
      <c r="B59" s="15" t="s">
        <v>142</v>
      </c>
    </row>
    <row r="60" spans="1:5" ht="18" customHeight="1" x14ac:dyDescent="0.3">
      <c r="B60" s="35" t="s">
        <v>115</v>
      </c>
      <c r="C60" s="35" t="s">
        <v>116</v>
      </c>
      <c r="D60" s="35" t="s">
        <v>117</v>
      </c>
      <c r="E60" s="35" t="s">
        <v>1</v>
      </c>
    </row>
    <row r="61" spans="1:5" ht="18" customHeight="1" x14ac:dyDescent="0.3">
      <c r="B61" s="36" t="s">
        <v>159</v>
      </c>
      <c r="C61" s="45" t="s">
        <v>160</v>
      </c>
      <c r="D61" s="16">
        <v>18000</v>
      </c>
      <c r="E61" s="25">
        <v>44576</v>
      </c>
    </row>
    <row r="62" spans="1:5" s="50" customFormat="1" ht="18" customHeight="1" x14ac:dyDescent="0.3">
      <c r="A62" s="46"/>
      <c r="B62" s="47" t="s">
        <v>161</v>
      </c>
      <c r="C62" s="48" t="s">
        <v>162</v>
      </c>
      <c r="D62" s="33">
        <v>4000</v>
      </c>
      <c r="E62" s="49">
        <v>44598</v>
      </c>
    </row>
    <row r="63" spans="1:5" ht="18" customHeight="1" thickBot="1" x14ac:dyDescent="0.35">
      <c r="B63" s="36" t="s">
        <v>163</v>
      </c>
      <c r="C63" s="45" t="s">
        <v>164</v>
      </c>
      <c r="D63" s="16">
        <v>7000</v>
      </c>
      <c r="E63" s="25">
        <v>44592</v>
      </c>
    </row>
    <row r="64" spans="1:5" ht="18" customHeight="1" x14ac:dyDescent="0.3">
      <c r="B64" s="108" t="s">
        <v>118</v>
      </c>
      <c r="C64" s="109"/>
      <c r="D64" s="41">
        <f>SUM(D61:D63)</f>
        <v>29000</v>
      </c>
      <c r="E64" s="24"/>
    </row>
    <row r="66" spans="1:5" x14ac:dyDescent="0.3">
      <c r="A66" s="11" t="s">
        <v>6</v>
      </c>
      <c r="B66" s="15" t="s">
        <v>165</v>
      </c>
    </row>
    <row r="67" spans="1:5" x14ac:dyDescent="0.3">
      <c r="B67" s="15" t="s">
        <v>166</v>
      </c>
    </row>
    <row r="68" spans="1:5" ht="18" customHeight="1" thickBot="1" x14ac:dyDescent="0.35">
      <c r="B68" s="35" t="s">
        <v>102</v>
      </c>
      <c r="C68" s="35" t="s">
        <v>103</v>
      </c>
      <c r="D68" s="35" t="s">
        <v>112</v>
      </c>
      <c r="E68" s="35" t="s">
        <v>113</v>
      </c>
    </row>
    <row r="69" spans="1:5" ht="18" customHeight="1" x14ac:dyDescent="0.3">
      <c r="B69" s="36" t="s">
        <v>153</v>
      </c>
      <c r="C69" s="48">
        <v>70</v>
      </c>
      <c r="D69" s="16">
        <v>200</v>
      </c>
      <c r="E69" s="41">
        <f>C69*D69</f>
        <v>14000</v>
      </c>
    </row>
    <row r="70" spans="1:5" ht="18" customHeight="1" x14ac:dyDescent="0.3">
      <c r="B70" s="36" t="s">
        <v>167</v>
      </c>
      <c r="C70" s="45">
        <v>60</v>
      </c>
      <c r="D70" s="16">
        <v>250</v>
      </c>
      <c r="E70" s="16">
        <f>C70*D70</f>
        <v>15000</v>
      </c>
    </row>
    <row r="71" spans="1:5" ht="18" customHeight="1" thickBot="1" x14ac:dyDescent="0.35">
      <c r="B71" s="36" t="s">
        <v>168</v>
      </c>
      <c r="C71" s="45">
        <v>40</v>
      </c>
      <c r="D71" s="16">
        <v>350</v>
      </c>
      <c r="E71" s="17">
        <f>C71*D71</f>
        <v>14000</v>
      </c>
    </row>
    <row r="72" spans="1:5" ht="18" customHeight="1" x14ac:dyDescent="0.3">
      <c r="B72" s="108" t="s">
        <v>114</v>
      </c>
      <c r="C72" s="112"/>
      <c r="D72" s="109"/>
      <c r="E72" s="41">
        <f>SUM(E69:E71)</f>
        <v>43000</v>
      </c>
    </row>
    <row r="75" spans="1:5" x14ac:dyDescent="0.3">
      <c r="B75" s="14" t="s">
        <v>169</v>
      </c>
    </row>
    <row r="76" spans="1:5" x14ac:dyDescent="0.3">
      <c r="A76" s="11" t="s">
        <v>4</v>
      </c>
      <c r="B76" s="15" t="s">
        <v>170</v>
      </c>
    </row>
    <row r="77" spans="1:5" x14ac:dyDescent="0.25">
      <c r="B77" s="22" t="s">
        <v>171</v>
      </c>
    </row>
    <row r="78" spans="1:5" ht="18" customHeight="1" thickBot="1" x14ac:dyDescent="0.35">
      <c r="A78" s="29"/>
      <c r="B78" s="30" t="s">
        <v>131</v>
      </c>
      <c r="C78" s="30" t="s">
        <v>132</v>
      </c>
      <c r="D78" s="30" t="s">
        <v>133</v>
      </c>
      <c r="E78" s="30" t="s">
        <v>134</v>
      </c>
    </row>
    <row r="79" spans="1:5" ht="18" customHeight="1" thickBot="1" x14ac:dyDescent="0.35">
      <c r="B79" s="51" t="s">
        <v>17</v>
      </c>
      <c r="C79" s="52"/>
      <c r="D79" s="52" t="s">
        <v>137</v>
      </c>
      <c r="E79" s="53">
        <v>18600</v>
      </c>
    </row>
    <row r="80" spans="1:5" ht="18" customHeight="1" thickBot="1" x14ac:dyDescent="0.35">
      <c r="B80" s="54" t="s">
        <v>14</v>
      </c>
      <c r="C80" s="55"/>
      <c r="D80" s="55" t="s">
        <v>137</v>
      </c>
      <c r="E80" s="56">
        <v>18600</v>
      </c>
    </row>
    <row r="81" spans="1:5" ht="18" customHeight="1" thickBot="1" x14ac:dyDescent="0.35">
      <c r="B81" s="54" t="s">
        <v>14</v>
      </c>
      <c r="C81" s="55"/>
      <c r="D81" s="55" t="s">
        <v>135</v>
      </c>
      <c r="E81" s="56">
        <v>9300</v>
      </c>
    </row>
    <row r="82" spans="1:5" ht="18" customHeight="1" thickBot="1" x14ac:dyDescent="0.35">
      <c r="B82" s="54" t="s">
        <v>35</v>
      </c>
      <c r="C82" s="55" t="s">
        <v>153</v>
      </c>
      <c r="D82" s="55" t="s">
        <v>135</v>
      </c>
      <c r="E82" s="56">
        <v>2800</v>
      </c>
    </row>
    <row r="83" spans="1:5" ht="18" customHeight="1" thickBot="1" x14ac:dyDescent="0.35">
      <c r="B83" s="54" t="s">
        <v>35</v>
      </c>
      <c r="C83" s="55" t="s">
        <v>167</v>
      </c>
      <c r="D83" s="55" t="s">
        <v>135</v>
      </c>
      <c r="E83" s="56">
        <v>3000</v>
      </c>
    </row>
    <row r="84" spans="1:5" ht="18" customHeight="1" thickBot="1" x14ac:dyDescent="0.35">
      <c r="B84" s="54" t="s">
        <v>35</v>
      </c>
      <c r="C84" s="55" t="s">
        <v>168</v>
      </c>
      <c r="D84" s="55" t="s">
        <v>135</v>
      </c>
      <c r="E84" s="56">
        <v>3500</v>
      </c>
    </row>
    <row r="86" spans="1:5" x14ac:dyDescent="0.25">
      <c r="A86" s="11" t="s">
        <v>7</v>
      </c>
      <c r="B86" s="28" t="s">
        <v>172</v>
      </c>
    </row>
    <row r="87" spans="1:5" ht="18" customHeight="1" x14ac:dyDescent="0.3">
      <c r="B87" s="110" t="s">
        <v>173</v>
      </c>
      <c r="C87" s="110"/>
      <c r="D87" s="110"/>
      <c r="E87" s="110"/>
    </row>
    <row r="88" spans="1:5" ht="18" customHeight="1" x14ac:dyDescent="0.3">
      <c r="A88" s="18"/>
      <c r="B88" s="111" t="s">
        <v>0</v>
      </c>
      <c r="C88" s="111"/>
      <c r="D88" s="19" t="s">
        <v>2</v>
      </c>
      <c r="E88" s="19" t="s">
        <v>3</v>
      </c>
    </row>
    <row r="89" spans="1:5" ht="18" customHeight="1" x14ac:dyDescent="0.3">
      <c r="B89" s="106" t="s">
        <v>8</v>
      </c>
      <c r="C89" s="106"/>
      <c r="D89" s="16">
        <v>250000</v>
      </c>
      <c r="E89" s="16"/>
    </row>
    <row r="90" spans="1:5" ht="18" customHeight="1" x14ac:dyDescent="0.3">
      <c r="B90" s="106" t="s">
        <v>10</v>
      </c>
      <c r="C90" s="106"/>
      <c r="D90" s="16">
        <v>16000</v>
      </c>
      <c r="E90" s="16"/>
    </row>
    <row r="91" spans="1:5" ht="18" customHeight="1" x14ac:dyDescent="0.3">
      <c r="B91" s="106" t="s">
        <v>35</v>
      </c>
      <c r="C91" s="106"/>
      <c r="D91" s="33">
        <v>33700</v>
      </c>
      <c r="E91" s="16"/>
    </row>
    <row r="92" spans="1:5" ht="18" customHeight="1" x14ac:dyDescent="0.3">
      <c r="B92" s="106" t="s">
        <v>22</v>
      </c>
      <c r="C92" s="106"/>
      <c r="D92" s="32">
        <v>29000</v>
      </c>
      <c r="E92" s="16"/>
    </row>
    <row r="93" spans="1:5" ht="18" customHeight="1" x14ac:dyDescent="0.3">
      <c r="B93" s="106" t="s">
        <v>19</v>
      </c>
      <c r="C93" s="106"/>
      <c r="D93" s="16">
        <v>66000</v>
      </c>
      <c r="E93" s="16"/>
    </row>
    <row r="94" spans="1:5" ht="18" customHeight="1" x14ac:dyDescent="0.3">
      <c r="B94" s="106" t="s">
        <v>17</v>
      </c>
      <c r="C94" s="106"/>
      <c r="D94" s="33">
        <v>19600</v>
      </c>
      <c r="E94" s="16"/>
    </row>
    <row r="95" spans="1:5" ht="18" customHeight="1" x14ac:dyDescent="0.3">
      <c r="B95" s="106" t="s">
        <v>14</v>
      </c>
      <c r="C95" s="106"/>
      <c r="D95" s="16"/>
      <c r="E95" s="33">
        <v>209400</v>
      </c>
    </row>
    <row r="96" spans="1:5" ht="18" customHeight="1" x14ac:dyDescent="0.3">
      <c r="B96" s="106" t="s">
        <v>140</v>
      </c>
      <c r="C96" s="106"/>
      <c r="D96" s="16"/>
      <c r="E96" s="16">
        <v>180000</v>
      </c>
    </row>
    <row r="97" spans="1:7" ht="18" customHeight="1" thickBot="1" x14ac:dyDescent="0.35">
      <c r="B97" s="106" t="s">
        <v>28</v>
      </c>
      <c r="C97" s="106"/>
      <c r="D97" s="20"/>
      <c r="E97" s="44">
        <v>24900</v>
      </c>
    </row>
    <row r="98" spans="1:7" ht="18" customHeight="1" x14ac:dyDescent="0.3">
      <c r="B98" s="106" t="s">
        <v>111</v>
      </c>
      <c r="C98" s="106"/>
      <c r="D98" s="27">
        <f>SUM(D89:D97)</f>
        <v>414300</v>
      </c>
      <c r="E98" s="27">
        <f>SUM(E89:E97)</f>
        <v>414300</v>
      </c>
    </row>
    <row r="100" spans="1:7" x14ac:dyDescent="0.3">
      <c r="A100" s="11" t="s">
        <v>5</v>
      </c>
      <c r="B100" s="15" t="s">
        <v>165</v>
      </c>
    </row>
    <row r="101" spans="1:7" x14ac:dyDescent="0.3">
      <c r="B101" s="15" t="s">
        <v>174</v>
      </c>
    </row>
    <row r="102" spans="1:7" ht="18" customHeight="1" x14ac:dyDescent="0.3">
      <c r="B102" s="35" t="s">
        <v>102</v>
      </c>
      <c r="C102" s="35" t="s">
        <v>103</v>
      </c>
      <c r="D102" s="35" t="s">
        <v>112</v>
      </c>
      <c r="E102" s="35" t="s">
        <v>113</v>
      </c>
    </row>
    <row r="103" spans="1:7" ht="18" customHeight="1" x14ac:dyDescent="0.3">
      <c r="B103" s="36" t="s">
        <v>153</v>
      </c>
      <c r="C103" s="48">
        <v>56</v>
      </c>
      <c r="D103" s="16">
        <v>200</v>
      </c>
      <c r="E103" s="33">
        <f>C103*D103</f>
        <v>11200</v>
      </c>
    </row>
    <row r="104" spans="1:7" ht="18" customHeight="1" x14ac:dyDescent="0.3">
      <c r="B104" s="36" t="s">
        <v>167</v>
      </c>
      <c r="C104" s="48">
        <v>48</v>
      </c>
      <c r="D104" s="16">
        <v>250</v>
      </c>
      <c r="E104" s="33">
        <f>C104*D104</f>
        <v>12000</v>
      </c>
      <c r="G104" s="57"/>
    </row>
    <row r="105" spans="1:7" ht="18" customHeight="1" thickBot="1" x14ac:dyDescent="0.35">
      <c r="B105" s="36" t="s">
        <v>168</v>
      </c>
      <c r="C105" s="48">
        <v>30</v>
      </c>
      <c r="D105" s="16">
        <v>350</v>
      </c>
      <c r="E105" s="33">
        <f>C105*D105</f>
        <v>10500</v>
      </c>
    </row>
    <row r="106" spans="1:7" ht="18" customHeight="1" x14ac:dyDescent="0.3">
      <c r="B106" s="108" t="s">
        <v>114</v>
      </c>
      <c r="C106" s="112"/>
      <c r="D106" s="109"/>
      <c r="E106" s="41">
        <f>SUM(E103:E105)</f>
        <v>33700</v>
      </c>
    </row>
    <row r="109" spans="1:7" x14ac:dyDescent="0.3">
      <c r="B109" s="14" t="s">
        <v>175</v>
      </c>
    </row>
    <row r="110" spans="1:7" x14ac:dyDescent="0.3">
      <c r="A110" s="11" t="s">
        <v>4</v>
      </c>
      <c r="B110" s="15" t="s">
        <v>176</v>
      </c>
    </row>
    <row r="111" spans="1:7" x14ac:dyDescent="0.25">
      <c r="B111" s="28" t="s">
        <v>177</v>
      </c>
    </row>
    <row r="112" spans="1:7" ht="18" customHeight="1" thickBot="1" x14ac:dyDescent="0.35">
      <c r="A112" s="29"/>
      <c r="B112" s="30" t="s">
        <v>131</v>
      </c>
      <c r="C112" s="30" t="s">
        <v>132</v>
      </c>
      <c r="D112" s="30" t="s">
        <v>133</v>
      </c>
      <c r="E112" s="30" t="s">
        <v>134</v>
      </c>
    </row>
    <row r="113" spans="1:5" ht="18" customHeight="1" thickBot="1" x14ac:dyDescent="0.35">
      <c r="B113" s="51" t="s">
        <v>22</v>
      </c>
      <c r="C113" s="52" t="s">
        <v>151</v>
      </c>
      <c r="D113" s="52" t="s">
        <v>135</v>
      </c>
      <c r="E113" s="53">
        <v>18000</v>
      </c>
    </row>
    <row r="114" spans="1:5" ht="18" customHeight="1" thickBot="1" x14ac:dyDescent="0.35">
      <c r="B114" s="54" t="s">
        <v>28</v>
      </c>
      <c r="C114" s="55" t="s">
        <v>178</v>
      </c>
      <c r="D114" s="55" t="s">
        <v>135</v>
      </c>
      <c r="E114" s="56">
        <v>8000</v>
      </c>
    </row>
    <row r="115" spans="1:5" ht="18" customHeight="1" thickBot="1" x14ac:dyDescent="0.35">
      <c r="B115" s="54" t="s">
        <v>28</v>
      </c>
      <c r="C115" s="55" t="s">
        <v>145</v>
      </c>
      <c r="D115" s="55" t="s">
        <v>135</v>
      </c>
      <c r="E115" s="56">
        <v>8400</v>
      </c>
    </row>
    <row r="116" spans="1:5" ht="18" customHeight="1" thickBot="1" x14ac:dyDescent="0.35">
      <c r="B116" s="54" t="s">
        <v>28</v>
      </c>
      <c r="C116" s="55" t="s">
        <v>136</v>
      </c>
      <c r="D116" s="55" t="s">
        <v>135</v>
      </c>
      <c r="E116" s="56">
        <v>1000</v>
      </c>
    </row>
    <row r="117" spans="1:5" ht="18" customHeight="1" thickBot="1" x14ac:dyDescent="0.35">
      <c r="B117" s="54" t="s">
        <v>17</v>
      </c>
      <c r="C117" s="55"/>
      <c r="D117" s="55" t="s">
        <v>135</v>
      </c>
      <c r="E117" s="56">
        <v>18500</v>
      </c>
    </row>
    <row r="118" spans="1:5" ht="18" customHeight="1" thickBot="1" x14ac:dyDescent="0.35">
      <c r="B118" s="54" t="s">
        <v>19</v>
      </c>
      <c r="C118" s="55"/>
      <c r="D118" s="55" t="s">
        <v>137</v>
      </c>
      <c r="E118" s="56">
        <v>19100</v>
      </c>
    </row>
    <row r="119" spans="1:5" ht="18" customHeight="1" x14ac:dyDescent="0.3">
      <c r="B119" s="58" t="s">
        <v>179</v>
      </c>
      <c r="C119" s="59"/>
      <c r="D119" s="59"/>
      <c r="E119" s="60"/>
    </row>
    <row r="120" spans="1:5" ht="18" customHeight="1" x14ac:dyDescent="0.3">
      <c r="B120" s="58" t="s">
        <v>180</v>
      </c>
      <c r="C120" s="59"/>
      <c r="D120" s="59"/>
      <c r="E120" s="60"/>
    </row>
    <row r="121" spans="1:5" ht="18" customHeight="1" x14ac:dyDescent="0.3">
      <c r="B121" s="58"/>
      <c r="C121" s="59"/>
      <c r="D121" s="59"/>
      <c r="E121" s="60"/>
    </row>
    <row r="122" spans="1:5" x14ac:dyDescent="0.25">
      <c r="A122" s="11" t="s">
        <v>7</v>
      </c>
      <c r="B122" s="28" t="s">
        <v>181</v>
      </c>
    </row>
    <row r="123" spans="1:5" ht="18" customHeight="1" x14ac:dyDescent="0.3">
      <c r="B123" s="110" t="s">
        <v>182</v>
      </c>
      <c r="C123" s="110"/>
      <c r="D123" s="110"/>
      <c r="E123" s="110"/>
    </row>
    <row r="124" spans="1:5" ht="18" customHeight="1" x14ac:dyDescent="0.3">
      <c r="A124" s="18"/>
      <c r="B124" s="111" t="s">
        <v>0</v>
      </c>
      <c r="C124" s="111"/>
      <c r="D124" s="19" t="s">
        <v>2</v>
      </c>
      <c r="E124" s="19" t="s">
        <v>3</v>
      </c>
    </row>
    <row r="125" spans="1:5" ht="18" customHeight="1" x14ac:dyDescent="0.3">
      <c r="B125" s="106" t="s">
        <v>8</v>
      </c>
      <c r="C125" s="106"/>
      <c r="D125" s="16">
        <v>250000</v>
      </c>
      <c r="E125" s="16"/>
    </row>
    <row r="126" spans="1:5" ht="18" customHeight="1" x14ac:dyDescent="0.3">
      <c r="B126" s="106" t="s">
        <v>10</v>
      </c>
      <c r="C126" s="106"/>
      <c r="D126" s="16">
        <v>16000</v>
      </c>
      <c r="E126" s="16"/>
    </row>
    <row r="127" spans="1:5" ht="18" customHeight="1" x14ac:dyDescent="0.3">
      <c r="B127" s="106" t="s">
        <v>35</v>
      </c>
      <c r="C127" s="106"/>
      <c r="D127" s="32">
        <v>33700</v>
      </c>
      <c r="E127" s="16"/>
    </row>
    <row r="128" spans="1:5" ht="18" customHeight="1" x14ac:dyDescent="0.3">
      <c r="B128" s="106" t="s">
        <v>22</v>
      </c>
      <c r="C128" s="106"/>
      <c r="D128" s="33">
        <v>11000</v>
      </c>
      <c r="E128" s="16"/>
    </row>
    <row r="129" spans="1:5" ht="18" customHeight="1" x14ac:dyDescent="0.3">
      <c r="B129" s="106" t="s">
        <v>19</v>
      </c>
      <c r="C129" s="106"/>
      <c r="D129" s="33">
        <v>85100</v>
      </c>
      <c r="E129" s="16"/>
    </row>
    <row r="130" spans="1:5" ht="18" customHeight="1" x14ac:dyDescent="0.3">
      <c r="B130" s="106" t="s">
        <v>17</v>
      </c>
      <c r="C130" s="106"/>
      <c r="D130" s="33">
        <v>1100</v>
      </c>
      <c r="E130" s="16"/>
    </row>
    <row r="131" spans="1:5" ht="18" customHeight="1" x14ac:dyDescent="0.3">
      <c r="B131" s="106" t="s">
        <v>14</v>
      </c>
      <c r="C131" s="106"/>
      <c r="D131" s="16"/>
      <c r="E131" s="32">
        <v>209400</v>
      </c>
    </row>
    <row r="132" spans="1:5" ht="18" customHeight="1" x14ac:dyDescent="0.3">
      <c r="B132" s="106" t="s">
        <v>140</v>
      </c>
      <c r="C132" s="106"/>
      <c r="D132" s="16"/>
      <c r="E132" s="16">
        <v>180000</v>
      </c>
    </row>
    <row r="133" spans="1:5" ht="18" customHeight="1" thickBot="1" x14ac:dyDescent="0.35">
      <c r="B133" s="106" t="s">
        <v>28</v>
      </c>
      <c r="C133" s="106"/>
      <c r="D133" s="20"/>
      <c r="E133" s="33">
        <v>7500</v>
      </c>
    </row>
    <row r="134" spans="1:5" ht="18" customHeight="1" x14ac:dyDescent="0.3">
      <c r="B134" s="106" t="s">
        <v>111</v>
      </c>
      <c r="C134" s="106"/>
      <c r="D134" s="27">
        <f>SUM(D125:D133)</f>
        <v>396900</v>
      </c>
      <c r="E134" s="27">
        <f>SUM(E125:E133)</f>
        <v>396900</v>
      </c>
    </row>
    <row r="136" spans="1:5" x14ac:dyDescent="0.3">
      <c r="A136" s="11" t="s">
        <v>5</v>
      </c>
      <c r="B136" s="15" t="s">
        <v>183</v>
      </c>
    </row>
    <row r="137" spans="1:5" x14ac:dyDescent="0.3">
      <c r="B137" s="15" t="s">
        <v>142</v>
      </c>
    </row>
    <row r="138" spans="1:5" ht="18" customHeight="1" x14ac:dyDescent="0.3">
      <c r="B138" s="35" t="s">
        <v>115</v>
      </c>
      <c r="C138" s="35" t="s">
        <v>116</v>
      </c>
      <c r="D138" s="35" t="s">
        <v>117</v>
      </c>
      <c r="E138" s="35" t="s">
        <v>1</v>
      </c>
    </row>
    <row r="139" spans="1:5" ht="18" customHeight="1" x14ac:dyDescent="0.3">
      <c r="B139" s="61" t="s">
        <v>159</v>
      </c>
      <c r="C139" s="62" t="s">
        <v>162</v>
      </c>
      <c r="D139" s="63">
        <v>4000</v>
      </c>
      <c r="E139" s="64">
        <v>44598</v>
      </c>
    </row>
    <row r="140" spans="1:5" ht="18" customHeight="1" thickBot="1" x14ac:dyDescent="0.35">
      <c r="B140" s="36" t="s">
        <v>184</v>
      </c>
      <c r="C140" s="45" t="s">
        <v>164</v>
      </c>
      <c r="D140" s="65">
        <v>7000</v>
      </c>
      <c r="E140" s="66">
        <v>44592</v>
      </c>
    </row>
    <row r="141" spans="1:5" ht="18" customHeight="1" x14ac:dyDescent="0.3">
      <c r="B141" s="113" t="s">
        <v>118</v>
      </c>
      <c r="C141" s="113"/>
      <c r="D141" s="41">
        <f>SUM(D139:D140)</f>
        <v>11000</v>
      </c>
      <c r="E141" s="24"/>
    </row>
    <row r="143" spans="1:5" x14ac:dyDescent="0.3">
      <c r="A143" s="11" t="s">
        <v>6</v>
      </c>
      <c r="B143" s="15" t="s">
        <v>185</v>
      </c>
    </row>
    <row r="144" spans="1:5" x14ac:dyDescent="0.3">
      <c r="B144" s="15" t="s">
        <v>142</v>
      </c>
    </row>
    <row r="145" spans="1:5" ht="18" customHeight="1" thickBot="1" x14ac:dyDescent="0.35">
      <c r="B145" s="35" t="s">
        <v>119</v>
      </c>
      <c r="C145" s="35" t="s">
        <v>116</v>
      </c>
      <c r="D145" s="35" t="s">
        <v>117</v>
      </c>
      <c r="E145" s="35" t="s">
        <v>1</v>
      </c>
    </row>
    <row r="146" spans="1:5" ht="18" customHeight="1" thickBot="1" x14ac:dyDescent="0.35">
      <c r="B146" s="36" t="s">
        <v>144</v>
      </c>
      <c r="C146" s="45">
        <v>36985</v>
      </c>
      <c r="D146" s="63">
        <v>7500</v>
      </c>
      <c r="E146" s="67">
        <v>44592</v>
      </c>
    </row>
    <row r="147" spans="1:5" ht="18" customHeight="1" x14ac:dyDescent="0.3">
      <c r="B147" s="113" t="s">
        <v>118</v>
      </c>
      <c r="C147" s="113"/>
      <c r="D147" s="41">
        <f>SUM(D146:D146)</f>
        <v>7500</v>
      </c>
      <c r="E147" s="24"/>
    </row>
    <row r="150" spans="1:5" x14ac:dyDescent="0.3">
      <c r="B150" s="14" t="s">
        <v>186</v>
      </c>
    </row>
    <row r="151" spans="1:5" x14ac:dyDescent="0.3">
      <c r="A151" s="11" t="s">
        <v>4</v>
      </c>
      <c r="B151" s="15" t="s">
        <v>187</v>
      </c>
    </row>
    <row r="152" spans="1:5" ht="18" customHeight="1" x14ac:dyDescent="0.3">
      <c r="A152" s="29"/>
      <c r="B152" s="68" t="s">
        <v>131</v>
      </c>
      <c r="C152" s="68" t="s">
        <v>132</v>
      </c>
      <c r="D152" s="68" t="s">
        <v>133</v>
      </c>
      <c r="E152" s="68" t="s">
        <v>134</v>
      </c>
    </row>
    <row r="153" spans="1:5" ht="18" customHeight="1" x14ac:dyDescent="0.3">
      <c r="B153" s="61" t="s">
        <v>28</v>
      </c>
      <c r="C153" s="61" t="s">
        <v>178</v>
      </c>
      <c r="D153" s="61" t="s">
        <v>137</v>
      </c>
      <c r="E153" s="69">
        <v>2400</v>
      </c>
    </row>
    <row r="154" spans="1:5" ht="18" customHeight="1" x14ac:dyDescent="0.3">
      <c r="B154" s="61" t="s">
        <v>35</v>
      </c>
      <c r="C154" s="61" t="s">
        <v>153</v>
      </c>
      <c r="D154" s="61" t="s">
        <v>137</v>
      </c>
      <c r="E154" s="69">
        <v>2400</v>
      </c>
    </row>
    <row r="156" spans="1:5" x14ac:dyDescent="0.25">
      <c r="A156" s="11" t="s">
        <v>7</v>
      </c>
      <c r="B156" s="28" t="s">
        <v>188</v>
      </c>
    </row>
    <row r="157" spans="1:5" ht="18" customHeight="1" x14ac:dyDescent="0.3">
      <c r="B157" s="110" t="s">
        <v>189</v>
      </c>
      <c r="C157" s="110"/>
      <c r="D157" s="110"/>
      <c r="E157" s="110"/>
    </row>
    <row r="158" spans="1:5" ht="18" customHeight="1" x14ac:dyDescent="0.3">
      <c r="A158" s="18"/>
      <c r="B158" s="111" t="s">
        <v>0</v>
      </c>
      <c r="C158" s="111"/>
      <c r="D158" s="19" t="s">
        <v>2</v>
      </c>
      <c r="E158" s="19" t="s">
        <v>3</v>
      </c>
    </row>
    <row r="159" spans="1:5" ht="18" customHeight="1" x14ac:dyDescent="0.3">
      <c r="B159" s="106" t="s">
        <v>8</v>
      </c>
      <c r="C159" s="106"/>
      <c r="D159" s="16">
        <v>250000</v>
      </c>
      <c r="E159" s="16"/>
    </row>
    <row r="160" spans="1:5" ht="18" customHeight="1" x14ac:dyDescent="0.3">
      <c r="B160" s="106" t="s">
        <v>10</v>
      </c>
      <c r="C160" s="106"/>
      <c r="D160" s="16">
        <v>16000</v>
      </c>
      <c r="E160" s="16"/>
    </row>
    <row r="161" spans="1:5" ht="18" customHeight="1" x14ac:dyDescent="0.3">
      <c r="B161" s="106" t="s">
        <v>35</v>
      </c>
      <c r="C161" s="106"/>
      <c r="D161" s="33">
        <v>36100</v>
      </c>
      <c r="E161" s="16"/>
    </row>
    <row r="162" spans="1:5" ht="18" customHeight="1" x14ac:dyDescent="0.3">
      <c r="B162" s="106" t="s">
        <v>22</v>
      </c>
      <c r="C162" s="106"/>
      <c r="D162" s="32">
        <v>11000</v>
      </c>
      <c r="E162" s="16"/>
    </row>
    <row r="163" spans="1:5" ht="18" customHeight="1" x14ac:dyDescent="0.3">
      <c r="B163" s="106" t="s">
        <v>19</v>
      </c>
      <c r="C163" s="106"/>
      <c r="D163" s="32">
        <v>85100</v>
      </c>
      <c r="E163" s="16"/>
    </row>
    <row r="164" spans="1:5" ht="18" customHeight="1" x14ac:dyDescent="0.3">
      <c r="B164" s="106" t="s">
        <v>17</v>
      </c>
      <c r="C164" s="106"/>
      <c r="D164" s="32">
        <v>1100</v>
      </c>
      <c r="E164" s="16"/>
    </row>
    <row r="165" spans="1:5" ht="18" customHeight="1" x14ac:dyDescent="0.3">
      <c r="B165" s="106" t="s">
        <v>14</v>
      </c>
      <c r="C165" s="106"/>
      <c r="D165" s="16"/>
      <c r="E165" s="32">
        <v>209400</v>
      </c>
    </row>
    <row r="166" spans="1:5" ht="18" customHeight="1" x14ac:dyDescent="0.3">
      <c r="B166" s="106" t="s">
        <v>140</v>
      </c>
      <c r="C166" s="106"/>
      <c r="D166" s="16"/>
      <c r="E166" s="16">
        <v>180000</v>
      </c>
    </row>
    <row r="167" spans="1:5" ht="18" customHeight="1" thickBot="1" x14ac:dyDescent="0.35">
      <c r="B167" s="106" t="s">
        <v>28</v>
      </c>
      <c r="C167" s="106"/>
      <c r="D167" s="20"/>
      <c r="E167" s="33">
        <v>9900</v>
      </c>
    </row>
    <row r="168" spans="1:5" ht="18" customHeight="1" x14ac:dyDescent="0.3">
      <c r="B168" s="106" t="s">
        <v>111</v>
      </c>
      <c r="C168" s="106"/>
      <c r="D168" s="27">
        <f>SUM(D159:D167)</f>
        <v>399300</v>
      </c>
      <c r="E168" s="27">
        <f>SUM(E159:E167)</f>
        <v>399300</v>
      </c>
    </row>
    <row r="170" spans="1:5" x14ac:dyDescent="0.3">
      <c r="A170" s="11" t="s">
        <v>5</v>
      </c>
      <c r="B170" s="15" t="s">
        <v>165</v>
      </c>
    </row>
    <row r="171" spans="1:5" x14ac:dyDescent="0.3">
      <c r="B171" s="15" t="s">
        <v>190</v>
      </c>
    </row>
    <row r="172" spans="1:5" ht="18" customHeight="1" x14ac:dyDescent="0.3">
      <c r="B172" s="35" t="s">
        <v>102</v>
      </c>
      <c r="C172" s="35" t="s">
        <v>103</v>
      </c>
      <c r="D172" s="35" t="s">
        <v>112</v>
      </c>
      <c r="E172" s="35" t="s">
        <v>113</v>
      </c>
    </row>
    <row r="173" spans="1:5" ht="18" customHeight="1" x14ac:dyDescent="0.3">
      <c r="B173" s="36" t="s">
        <v>153</v>
      </c>
      <c r="C173" s="48">
        <v>68</v>
      </c>
      <c r="D173" s="16">
        <v>200</v>
      </c>
      <c r="E173" s="33">
        <f>C173*D173</f>
        <v>13600</v>
      </c>
    </row>
    <row r="174" spans="1:5" ht="18" customHeight="1" x14ac:dyDescent="0.3">
      <c r="B174" s="36" t="s">
        <v>167</v>
      </c>
      <c r="C174" s="45">
        <v>48</v>
      </c>
      <c r="D174" s="16">
        <v>250</v>
      </c>
      <c r="E174" s="16">
        <f>C174*D174</f>
        <v>12000</v>
      </c>
    </row>
    <row r="175" spans="1:5" ht="18" customHeight="1" thickBot="1" x14ac:dyDescent="0.35">
      <c r="B175" s="36" t="s">
        <v>168</v>
      </c>
      <c r="C175" s="45">
        <v>30</v>
      </c>
      <c r="D175" s="16">
        <v>350</v>
      </c>
      <c r="E175" s="16">
        <f>C175*D175</f>
        <v>10500</v>
      </c>
    </row>
    <row r="176" spans="1:5" ht="18" customHeight="1" x14ac:dyDescent="0.3">
      <c r="B176" s="108" t="s">
        <v>114</v>
      </c>
      <c r="C176" s="112"/>
      <c r="D176" s="109"/>
      <c r="E176" s="41">
        <f>SUM(E173:E175)</f>
        <v>36100</v>
      </c>
    </row>
    <row r="178" spans="1:5" x14ac:dyDescent="0.3">
      <c r="A178" s="11" t="s">
        <v>6</v>
      </c>
      <c r="B178" s="15" t="s">
        <v>191</v>
      </c>
    </row>
    <row r="179" spans="1:5" x14ac:dyDescent="0.3">
      <c r="B179" s="15" t="s">
        <v>142</v>
      </c>
    </row>
    <row r="180" spans="1:5" x14ac:dyDescent="0.3">
      <c r="B180" s="35" t="s">
        <v>119</v>
      </c>
      <c r="C180" s="35" t="s">
        <v>116</v>
      </c>
      <c r="D180" s="35" t="s">
        <v>117</v>
      </c>
      <c r="E180" s="35" t="s">
        <v>1</v>
      </c>
    </row>
    <row r="181" spans="1:5" x14ac:dyDescent="0.3">
      <c r="B181" s="36" t="s">
        <v>144</v>
      </c>
      <c r="C181" s="45">
        <v>366985</v>
      </c>
      <c r="D181" s="16">
        <v>7500</v>
      </c>
      <c r="E181" s="25">
        <v>44592</v>
      </c>
    </row>
    <row r="182" spans="1:5" ht="14.4" thickBot="1" x14ac:dyDescent="0.35">
      <c r="B182" s="47" t="s">
        <v>178</v>
      </c>
      <c r="C182" s="48">
        <v>25198</v>
      </c>
      <c r="D182" s="33">
        <v>2400</v>
      </c>
      <c r="E182" s="49">
        <v>44608</v>
      </c>
    </row>
    <row r="183" spans="1:5" x14ac:dyDescent="0.3">
      <c r="B183" s="108" t="s">
        <v>118</v>
      </c>
      <c r="C183" s="109"/>
      <c r="D183" s="41">
        <f>SUM(D181:D182)</f>
        <v>9900</v>
      </c>
      <c r="E183" s="24"/>
    </row>
    <row r="184" spans="1:5" x14ac:dyDescent="0.3">
      <c r="B184" s="70"/>
      <c r="C184" s="70"/>
    </row>
    <row r="186" spans="1:5" x14ac:dyDescent="0.3">
      <c r="B186" s="14" t="s">
        <v>192</v>
      </c>
    </row>
    <row r="187" spans="1:5" x14ac:dyDescent="0.3">
      <c r="A187" s="11" t="s">
        <v>4</v>
      </c>
      <c r="B187" s="15" t="s">
        <v>193</v>
      </c>
    </row>
    <row r="188" spans="1:5" ht="18" customHeight="1" x14ac:dyDescent="0.3">
      <c r="A188" s="29"/>
      <c r="B188" s="68" t="s">
        <v>131</v>
      </c>
      <c r="C188" s="68" t="s">
        <v>132</v>
      </c>
      <c r="D188" s="68" t="s">
        <v>133</v>
      </c>
      <c r="E188" s="68" t="s">
        <v>134</v>
      </c>
    </row>
    <row r="189" spans="1:5" ht="18" customHeight="1" x14ac:dyDescent="0.3">
      <c r="B189" s="61" t="s">
        <v>194</v>
      </c>
      <c r="C189" s="61"/>
      <c r="D189" s="61" t="s">
        <v>137</v>
      </c>
      <c r="E189" s="69">
        <v>10200</v>
      </c>
    </row>
    <row r="190" spans="1:5" ht="18" customHeight="1" x14ac:dyDescent="0.3">
      <c r="B190" s="61" t="s">
        <v>14</v>
      </c>
      <c r="C190" s="61"/>
      <c r="D190" s="61" t="s">
        <v>135</v>
      </c>
      <c r="E190" s="69">
        <v>10200</v>
      </c>
    </row>
    <row r="192" spans="1:5" x14ac:dyDescent="0.25">
      <c r="A192" s="11" t="s">
        <v>7</v>
      </c>
      <c r="B192" s="28" t="s">
        <v>195</v>
      </c>
    </row>
    <row r="193" spans="1:5" ht="18" customHeight="1" x14ac:dyDescent="0.3">
      <c r="B193" s="110" t="s">
        <v>196</v>
      </c>
      <c r="C193" s="110"/>
      <c r="D193" s="110"/>
      <c r="E193" s="110"/>
    </row>
    <row r="194" spans="1:5" ht="18" customHeight="1" x14ac:dyDescent="0.3">
      <c r="A194" s="18"/>
      <c r="B194" s="111" t="s">
        <v>0</v>
      </c>
      <c r="C194" s="111"/>
      <c r="D194" s="19" t="s">
        <v>2</v>
      </c>
      <c r="E194" s="19" t="s">
        <v>3</v>
      </c>
    </row>
    <row r="195" spans="1:5" ht="18" customHeight="1" x14ac:dyDescent="0.3">
      <c r="B195" s="106" t="s">
        <v>8</v>
      </c>
      <c r="C195" s="106"/>
      <c r="D195" s="16">
        <v>250000</v>
      </c>
      <c r="E195" s="16"/>
    </row>
    <row r="196" spans="1:5" ht="18" customHeight="1" x14ac:dyDescent="0.3">
      <c r="B196" s="106" t="s">
        <v>10</v>
      </c>
      <c r="C196" s="106"/>
      <c r="D196" s="16">
        <v>16000</v>
      </c>
      <c r="E196" s="16"/>
    </row>
    <row r="197" spans="1:5" ht="18" customHeight="1" x14ac:dyDescent="0.3">
      <c r="B197" s="106" t="s">
        <v>35</v>
      </c>
      <c r="C197" s="106"/>
      <c r="D197" s="32">
        <v>36100</v>
      </c>
      <c r="E197" s="16"/>
    </row>
    <row r="198" spans="1:5" ht="18" customHeight="1" x14ac:dyDescent="0.3">
      <c r="B198" s="106" t="s">
        <v>22</v>
      </c>
      <c r="C198" s="106"/>
      <c r="D198" s="32">
        <v>11000</v>
      </c>
      <c r="E198" s="16"/>
    </row>
    <row r="199" spans="1:5" ht="18" customHeight="1" x14ac:dyDescent="0.3">
      <c r="B199" s="106" t="s">
        <v>19</v>
      </c>
      <c r="C199" s="106"/>
      <c r="D199" s="32">
        <v>85100</v>
      </c>
      <c r="E199" s="16"/>
    </row>
    <row r="200" spans="1:5" ht="18" customHeight="1" x14ac:dyDescent="0.3">
      <c r="B200" s="106" t="s">
        <v>17</v>
      </c>
      <c r="C200" s="106"/>
      <c r="D200" s="32">
        <v>1100</v>
      </c>
      <c r="E200" s="16"/>
    </row>
    <row r="201" spans="1:5" ht="18" customHeight="1" x14ac:dyDescent="0.3">
      <c r="B201" s="106" t="s">
        <v>14</v>
      </c>
      <c r="C201" s="106"/>
      <c r="D201" s="16"/>
      <c r="E201" s="33">
        <v>199200</v>
      </c>
    </row>
    <row r="202" spans="1:5" ht="18" customHeight="1" x14ac:dyDescent="0.3">
      <c r="B202" s="106" t="s">
        <v>140</v>
      </c>
      <c r="C202" s="106"/>
      <c r="D202" s="16"/>
      <c r="E202" s="16">
        <v>180000</v>
      </c>
    </row>
    <row r="203" spans="1:5" ht="18" customHeight="1" x14ac:dyDescent="0.3">
      <c r="B203" s="106" t="s">
        <v>28</v>
      </c>
      <c r="C203" s="106"/>
      <c r="D203" s="16"/>
      <c r="E203" s="32">
        <v>9900</v>
      </c>
    </row>
    <row r="204" spans="1:5" ht="18" customHeight="1" thickBot="1" x14ac:dyDescent="0.35">
      <c r="B204" s="106" t="s">
        <v>194</v>
      </c>
      <c r="C204" s="106"/>
      <c r="D204" s="24"/>
      <c r="E204" s="33">
        <v>10200</v>
      </c>
    </row>
    <row r="205" spans="1:5" ht="18" customHeight="1" x14ac:dyDescent="0.3">
      <c r="B205" s="106" t="s">
        <v>111</v>
      </c>
      <c r="C205" s="106"/>
      <c r="D205" s="27">
        <f>SUM(D195:D203)</f>
        <v>399300</v>
      </c>
      <c r="E205" s="27">
        <f>SUM(E195:E204)</f>
        <v>399300</v>
      </c>
    </row>
    <row r="208" spans="1:5" x14ac:dyDescent="0.3">
      <c r="B208" s="14" t="s">
        <v>197</v>
      </c>
    </row>
    <row r="209" spans="1:5" x14ac:dyDescent="0.3">
      <c r="A209" s="11" t="s">
        <v>4</v>
      </c>
      <c r="B209" s="15" t="s">
        <v>198</v>
      </c>
    </row>
    <row r="210" spans="1:5" x14ac:dyDescent="0.25">
      <c r="B210" s="22" t="s">
        <v>171</v>
      </c>
    </row>
    <row r="211" spans="1:5" ht="18" customHeight="1" thickBot="1" x14ac:dyDescent="0.35">
      <c r="A211" s="29"/>
      <c r="B211" s="30" t="s">
        <v>131</v>
      </c>
      <c r="C211" s="30" t="s">
        <v>132</v>
      </c>
      <c r="D211" s="30" t="s">
        <v>133</v>
      </c>
      <c r="E211" s="30" t="s">
        <v>134</v>
      </c>
    </row>
    <row r="212" spans="1:5" ht="18" customHeight="1" thickBot="1" x14ac:dyDescent="0.35">
      <c r="B212" s="51" t="s">
        <v>17</v>
      </c>
      <c r="C212" s="52"/>
      <c r="D212" s="52" t="s">
        <v>137</v>
      </c>
      <c r="E212" s="53">
        <v>15500</v>
      </c>
    </row>
    <row r="213" spans="1:5" ht="18" customHeight="1" thickBot="1" x14ac:dyDescent="0.35">
      <c r="B213" s="54" t="s">
        <v>14</v>
      </c>
      <c r="C213" s="55"/>
      <c r="D213" s="55" t="s">
        <v>137</v>
      </c>
      <c r="E213" s="56">
        <v>15500</v>
      </c>
    </row>
    <row r="214" spans="1:5" ht="18" customHeight="1" thickBot="1" x14ac:dyDescent="0.35">
      <c r="B214" s="54" t="s">
        <v>14</v>
      </c>
      <c r="C214" s="55"/>
      <c r="D214" s="55" t="s">
        <v>135</v>
      </c>
      <c r="E214" s="56">
        <v>7750</v>
      </c>
    </row>
    <row r="215" spans="1:5" ht="18" customHeight="1" thickBot="1" x14ac:dyDescent="0.35">
      <c r="B215" s="54" t="s">
        <v>35</v>
      </c>
      <c r="C215" s="55" t="s">
        <v>153</v>
      </c>
      <c r="D215" s="55" t="s">
        <v>135</v>
      </c>
      <c r="E215" s="56">
        <v>2600</v>
      </c>
    </row>
    <row r="216" spans="1:5" ht="18" customHeight="1" thickBot="1" x14ac:dyDescent="0.35">
      <c r="B216" s="54" t="s">
        <v>35</v>
      </c>
      <c r="C216" s="55" t="s">
        <v>167</v>
      </c>
      <c r="D216" s="55" t="s">
        <v>135</v>
      </c>
      <c r="E216" s="56">
        <v>2000</v>
      </c>
    </row>
    <row r="217" spans="1:5" ht="18" customHeight="1" thickBot="1" x14ac:dyDescent="0.35">
      <c r="B217" s="54" t="s">
        <v>35</v>
      </c>
      <c r="C217" s="55" t="s">
        <v>168</v>
      </c>
      <c r="D217" s="55" t="s">
        <v>135</v>
      </c>
      <c r="E217" s="56">
        <v>3150</v>
      </c>
    </row>
    <row r="219" spans="1:5" x14ac:dyDescent="0.25">
      <c r="A219" s="11" t="s">
        <v>7</v>
      </c>
      <c r="B219" s="28" t="s">
        <v>199</v>
      </c>
    </row>
    <row r="220" spans="1:5" ht="18" customHeight="1" x14ac:dyDescent="0.3">
      <c r="B220" s="110" t="s">
        <v>200</v>
      </c>
      <c r="C220" s="110"/>
      <c r="D220" s="110"/>
      <c r="E220" s="110"/>
    </row>
    <row r="221" spans="1:5" ht="18" customHeight="1" x14ac:dyDescent="0.3">
      <c r="A221" s="18"/>
      <c r="B221" s="111" t="s">
        <v>0</v>
      </c>
      <c r="C221" s="111"/>
      <c r="D221" s="19" t="s">
        <v>2</v>
      </c>
      <c r="E221" s="19" t="s">
        <v>3</v>
      </c>
    </row>
    <row r="222" spans="1:5" ht="18" customHeight="1" x14ac:dyDescent="0.3">
      <c r="B222" s="106" t="s">
        <v>8</v>
      </c>
      <c r="C222" s="106"/>
      <c r="D222" s="16">
        <v>250000</v>
      </c>
      <c r="E222" s="16"/>
    </row>
    <row r="223" spans="1:5" ht="18" customHeight="1" x14ac:dyDescent="0.3">
      <c r="B223" s="106" t="s">
        <v>10</v>
      </c>
      <c r="C223" s="106"/>
      <c r="D223" s="16">
        <v>16000</v>
      </c>
      <c r="E223" s="16"/>
    </row>
    <row r="224" spans="1:5" ht="18" customHeight="1" x14ac:dyDescent="0.3">
      <c r="B224" s="106" t="s">
        <v>35</v>
      </c>
      <c r="C224" s="106"/>
      <c r="D224" s="33">
        <v>28350</v>
      </c>
      <c r="E224" s="16"/>
    </row>
    <row r="225" spans="1:5" ht="18" customHeight="1" x14ac:dyDescent="0.3">
      <c r="B225" s="106" t="s">
        <v>22</v>
      </c>
      <c r="C225" s="106"/>
      <c r="D225" s="32">
        <v>11000</v>
      </c>
      <c r="E225" s="16"/>
    </row>
    <row r="226" spans="1:5" ht="18" customHeight="1" x14ac:dyDescent="0.3">
      <c r="B226" s="106" t="s">
        <v>19</v>
      </c>
      <c r="C226" s="106"/>
      <c r="D226" s="32">
        <v>85100</v>
      </c>
      <c r="E226" s="16"/>
    </row>
    <row r="227" spans="1:5" ht="18" customHeight="1" x14ac:dyDescent="0.3">
      <c r="B227" s="106" t="s">
        <v>17</v>
      </c>
      <c r="C227" s="106"/>
      <c r="D227" s="33">
        <v>16600</v>
      </c>
      <c r="E227" s="16"/>
    </row>
    <row r="228" spans="1:5" ht="18" customHeight="1" x14ac:dyDescent="0.3">
      <c r="B228" s="106" t="s">
        <v>14</v>
      </c>
      <c r="C228" s="106"/>
      <c r="D228" s="16"/>
      <c r="E228" s="33">
        <v>206950</v>
      </c>
    </row>
    <row r="229" spans="1:5" ht="18" customHeight="1" x14ac:dyDescent="0.3">
      <c r="B229" s="106" t="s">
        <v>140</v>
      </c>
      <c r="C229" s="106"/>
      <c r="D229" s="16"/>
      <c r="E229" s="16">
        <v>180000</v>
      </c>
    </row>
    <row r="230" spans="1:5" ht="18" customHeight="1" x14ac:dyDescent="0.3">
      <c r="B230" s="106" t="s">
        <v>28</v>
      </c>
      <c r="C230" s="106"/>
      <c r="D230" s="16"/>
      <c r="E230" s="32">
        <v>9900</v>
      </c>
    </row>
    <row r="231" spans="1:5" ht="18" customHeight="1" thickBot="1" x14ac:dyDescent="0.35">
      <c r="B231" s="106" t="s">
        <v>194</v>
      </c>
      <c r="C231" s="106"/>
      <c r="D231" s="24"/>
      <c r="E231" s="32">
        <v>10200</v>
      </c>
    </row>
    <row r="232" spans="1:5" ht="18" customHeight="1" x14ac:dyDescent="0.3">
      <c r="B232" s="106" t="s">
        <v>111</v>
      </c>
      <c r="C232" s="106"/>
      <c r="D232" s="27">
        <f>SUM(D222:D230)</f>
        <v>407050</v>
      </c>
      <c r="E232" s="27">
        <f>SUM(E222:E231)</f>
        <v>407050</v>
      </c>
    </row>
    <row r="234" spans="1:5" x14ac:dyDescent="0.3">
      <c r="A234" s="11" t="s">
        <v>5</v>
      </c>
      <c r="B234" s="15" t="s">
        <v>165</v>
      </c>
    </row>
    <row r="235" spans="1:5" x14ac:dyDescent="0.3">
      <c r="B235" s="15" t="s">
        <v>201</v>
      </c>
    </row>
    <row r="236" spans="1:5" ht="18" customHeight="1" x14ac:dyDescent="0.3">
      <c r="B236" s="71" t="s">
        <v>102</v>
      </c>
      <c r="C236" s="71" t="s">
        <v>103</v>
      </c>
      <c r="D236" s="71" t="s">
        <v>112</v>
      </c>
      <c r="E236" s="71" t="s">
        <v>113</v>
      </c>
    </row>
    <row r="237" spans="1:5" ht="18" customHeight="1" x14ac:dyDescent="0.3">
      <c r="B237" s="36" t="s">
        <v>153</v>
      </c>
      <c r="C237" s="48">
        <v>55</v>
      </c>
      <c r="D237" s="16">
        <v>200</v>
      </c>
      <c r="E237" s="33">
        <f>C237*D237</f>
        <v>11000</v>
      </c>
    </row>
    <row r="238" spans="1:5" ht="18" customHeight="1" x14ac:dyDescent="0.3">
      <c r="B238" s="36" t="s">
        <v>167</v>
      </c>
      <c r="C238" s="48">
        <v>40</v>
      </c>
      <c r="D238" s="16">
        <v>250</v>
      </c>
      <c r="E238" s="33">
        <f>C238*D238</f>
        <v>10000</v>
      </c>
    </row>
    <row r="239" spans="1:5" ht="18" customHeight="1" x14ac:dyDescent="0.3">
      <c r="B239" s="36" t="s">
        <v>168</v>
      </c>
      <c r="C239" s="48">
        <v>21</v>
      </c>
      <c r="D239" s="16">
        <v>350</v>
      </c>
      <c r="E239" s="33">
        <f>C239*D239</f>
        <v>7350</v>
      </c>
    </row>
    <row r="240" spans="1:5" ht="18" customHeight="1" x14ac:dyDescent="0.3">
      <c r="B240" s="108" t="s">
        <v>114</v>
      </c>
      <c r="C240" s="112"/>
      <c r="D240" s="109"/>
      <c r="E240" s="33">
        <f>SUM(E237:E239)</f>
        <v>28350</v>
      </c>
    </row>
    <row r="243" spans="1:5" x14ac:dyDescent="0.3">
      <c r="B243" s="14" t="s">
        <v>202</v>
      </c>
    </row>
    <row r="244" spans="1:5" x14ac:dyDescent="0.3">
      <c r="A244" s="11" t="s">
        <v>4</v>
      </c>
      <c r="B244" s="15" t="s">
        <v>176</v>
      </c>
    </row>
    <row r="245" spans="1:5" x14ac:dyDescent="0.25">
      <c r="B245" s="28" t="s">
        <v>203</v>
      </c>
    </row>
    <row r="246" spans="1:5" ht="18" customHeight="1" x14ac:dyDescent="0.3">
      <c r="A246" s="29"/>
      <c r="B246" s="68" t="s">
        <v>131</v>
      </c>
      <c r="C246" s="68" t="s">
        <v>132</v>
      </c>
      <c r="D246" s="68" t="s">
        <v>133</v>
      </c>
      <c r="E246" s="68" t="s">
        <v>134</v>
      </c>
    </row>
    <row r="247" spans="1:5" ht="29.4" customHeight="1" x14ac:dyDescent="0.3">
      <c r="B247" s="61" t="s">
        <v>22</v>
      </c>
      <c r="C247" s="61" t="s">
        <v>204</v>
      </c>
      <c r="D247" s="61" t="s">
        <v>135</v>
      </c>
      <c r="E247" s="69">
        <v>7000</v>
      </c>
    </row>
    <row r="248" spans="1:5" ht="18" customHeight="1" x14ac:dyDescent="0.3">
      <c r="B248" s="61" t="s">
        <v>28</v>
      </c>
      <c r="C248" s="61" t="s">
        <v>144</v>
      </c>
      <c r="D248" s="61" t="s">
        <v>135</v>
      </c>
      <c r="E248" s="69">
        <v>7500</v>
      </c>
    </row>
    <row r="249" spans="1:5" ht="18" customHeight="1" x14ac:dyDescent="0.3">
      <c r="B249" s="61" t="s">
        <v>194</v>
      </c>
      <c r="C249" s="61"/>
      <c r="D249" s="61" t="s">
        <v>135</v>
      </c>
      <c r="E249" s="69">
        <v>10200</v>
      </c>
    </row>
    <row r="250" spans="1:5" ht="18" customHeight="1" x14ac:dyDescent="0.3">
      <c r="B250" s="61" t="s">
        <v>14</v>
      </c>
      <c r="C250" s="61"/>
      <c r="D250" s="61" t="s">
        <v>135</v>
      </c>
      <c r="E250" s="69">
        <v>900</v>
      </c>
    </row>
    <row r="251" spans="1:5" ht="18" customHeight="1" x14ac:dyDescent="0.3">
      <c r="B251" s="61" t="s">
        <v>17</v>
      </c>
      <c r="C251" s="61"/>
      <c r="D251" s="61" t="s">
        <v>135</v>
      </c>
      <c r="E251" s="69">
        <v>15000</v>
      </c>
    </row>
    <row r="252" spans="1:5" ht="18" customHeight="1" x14ac:dyDescent="0.3">
      <c r="B252" s="61" t="s">
        <v>14</v>
      </c>
      <c r="C252" s="61"/>
      <c r="D252" s="61" t="s">
        <v>135</v>
      </c>
      <c r="E252" s="69">
        <v>3000</v>
      </c>
    </row>
    <row r="253" spans="1:5" ht="18" customHeight="1" x14ac:dyDescent="0.3">
      <c r="B253" s="61" t="s">
        <v>19</v>
      </c>
      <c r="C253" s="61"/>
      <c r="D253" s="61" t="s">
        <v>137</v>
      </c>
      <c r="E253" s="69">
        <v>400</v>
      </c>
    </row>
    <row r="254" spans="1:5" ht="18" customHeight="1" x14ac:dyDescent="0.3">
      <c r="B254" s="13" t="s">
        <v>205</v>
      </c>
      <c r="C254" s="59"/>
      <c r="D254" s="59"/>
      <c r="E254" s="60"/>
    </row>
    <row r="255" spans="1:5" ht="18" customHeight="1" x14ac:dyDescent="0.3">
      <c r="B255" s="13" t="s">
        <v>206</v>
      </c>
      <c r="C255" s="59"/>
      <c r="D255" s="59"/>
      <c r="E255" s="60"/>
    </row>
    <row r="257" spans="1:5" x14ac:dyDescent="0.25">
      <c r="A257" s="11" t="s">
        <v>7</v>
      </c>
      <c r="B257" s="28" t="s">
        <v>207</v>
      </c>
    </row>
    <row r="258" spans="1:5" ht="18" customHeight="1" x14ac:dyDescent="0.3">
      <c r="B258" s="110" t="s">
        <v>208</v>
      </c>
      <c r="C258" s="110"/>
      <c r="D258" s="110"/>
      <c r="E258" s="110"/>
    </row>
    <row r="259" spans="1:5" ht="18" customHeight="1" x14ac:dyDescent="0.3">
      <c r="A259" s="18"/>
      <c r="B259" s="111" t="s">
        <v>0</v>
      </c>
      <c r="C259" s="111"/>
      <c r="D259" s="72" t="s">
        <v>2</v>
      </c>
      <c r="E259" s="72" t="s">
        <v>3</v>
      </c>
    </row>
    <row r="260" spans="1:5" ht="18" customHeight="1" x14ac:dyDescent="0.3">
      <c r="B260" s="106" t="s">
        <v>8</v>
      </c>
      <c r="C260" s="107"/>
      <c r="D260" s="73">
        <v>250000</v>
      </c>
      <c r="E260" s="16"/>
    </row>
    <row r="261" spans="1:5" ht="18" customHeight="1" x14ac:dyDescent="0.3">
      <c r="B261" s="106" t="s">
        <v>10</v>
      </c>
      <c r="C261" s="107"/>
      <c r="D261" s="73">
        <v>16000</v>
      </c>
      <c r="E261" s="16"/>
    </row>
    <row r="262" spans="1:5" ht="18" customHeight="1" x14ac:dyDescent="0.3">
      <c r="B262" s="106" t="s">
        <v>35</v>
      </c>
      <c r="C262" s="107"/>
      <c r="D262" s="73">
        <v>28350</v>
      </c>
      <c r="E262" s="16"/>
    </row>
    <row r="263" spans="1:5" ht="18" customHeight="1" x14ac:dyDescent="0.3">
      <c r="B263" s="106" t="s">
        <v>22</v>
      </c>
      <c r="C263" s="107"/>
      <c r="D263" s="74">
        <v>4000</v>
      </c>
      <c r="E263" s="16"/>
    </row>
    <row r="264" spans="1:5" ht="18" customHeight="1" x14ac:dyDescent="0.3">
      <c r="B264" s="106" t="s">
        <v>19</v>
      </c>
      <c r="C264" s="107"/>
      <c r="D264" s="74">
        <v>85500</v>
      </c>
      <c r="E264" s="16"/>
    </row>
    <row r="265" spans="1:5" ht="18" customHeight="1" x14ac:dyDescent="0.3">
      <c r="B265" s="106" t="s">
        <v>17</v>
      </c>
      <c r="C265" s="107"/>
      <c r="D265" s="74">
        <v>1600</v>
      </c>
      <c r="E265" s="16"/>
    </row>
    <row r="266" spans="1:5" ht="18" customHeight="1" x14ac:dyDescent="0.3">
      <c r="B266" s="106" t="s">
        <v>14</v>
      </c>
      <c r="C266" s="107"/>
      <c r="D266" s="16"/>
      <c r="E266" s="74">
        <v>203050</v>
      </c>
    </row>
    <row r="267" spans="1:5" ht="18" customHeight="1" x14ac:dyDescent="0.3">
      <c r="B267" s="106" t="s">
        <v>140</v>
      </c>
      <c r="C267" s="107"/>
      <c r="D267" s="16"/>
      <c r="E267" s="75">
        <v>180000</v>
      </c>
    </row>
    <row r="268" spans="1:5" ht="18" customHeight="1" thickBot="1" x14ac:dyDescent="0.35">
      <c r="B268" s="106" t="s">
        <v>28</v>
      </c>
      <c r="C268" s="106"/>
      <c r="D268" s="17"/>
      <c r="E268" s="74">
        <v>2400</v>
      </c>
    </row>
    <row r="269" spans="1:5" ht="18" customHeight="1" x14ac:dyDescent="0.3">
      <c r="B269" s="106" t="s">
        <v>111</v>
      </c>
      <c r="C269" s="106"/>
      <c r="D269" s="76">
        <f>SUM(D260:D268)</f>
        <v>385450</v>
      </c>
      <c r="E269" s="77">
        <f>SUM(E266:E268)</f>
        <v>385450</v>
      </c>
    </row>
    <row r="271" spans="1:5" x14ac:dyDescent="0.3">
      <c r="A271" s="11" t="s">
        <v>5</v>
      </c>
      <c r="B271" s="15" t="s">
        <v>209</v>
      </c>
    </row>
    <row r="272" spans="1:5" x14ac:dyDescent="0.3">
      <c r="B272" s="15" t="s">
        <v>142</v>
      </c>
    </row>
    <row r="273" spans="1:5" ht="18" customHeight="1" x14ac:dyDescent="0.3">
      <c r="B273" s="35" t="s">
        <v>115</v>
      </c>
      <c r="C273" s="35" t="s">
        <v>116</v>
      </c>
      <c r="D273" s="35" t="s">
        <v>117</v>
      </c>
      <c r="E273" s="35" t="s">
        <v>1</v>
      </c>
    </row>
    <row r="274" spans="1:5" ht="18" customHeight="1" thickBot="1" x14ac:dyDescent="0.35">
      <c r="B274" s="36" t="s">
        <v>151</v>
      </c>
      <c r="C274" s="45" t="s">
        <v>162</v>
      </c>
      <c r="D274" s="16">
        <v>4000</v>
      </c>
      <c r="E274" s="25">
        <v>44598</v>
      </c>
    </row>
    <row r="275" spans="1:5" ht="18" customHeight="1" x14ac:dyDescent="0.3">
      <c r="B275" s="108" t="s">
        <v>118</v>
      </c>
      <c r="C275" s="109"/>
      <c r="D275" s="41">
        <v>4000</v>
      </c>
      <c r="E275" s="24"/>
    </row>
    <row r="277" spans="1:5" x14ac:dyDescent="0.3">
      <c r="A277" s="11" t="s">
        <v>6</v>
      </c>
      <c r="B277" s="15" t="s">
        <v>210</v>
      </c>
    </row>
    <row r="278" spans="1:5" x14ac:dyDescent="0.3">
      <c r="B278" s="15" t="s">
        <v>142</v>
      </c>
    </row>
    <row r="279" spans="1:5" ht="18" customHeight="1" x14ac:dyDescent="0.3">
      <c r="B279" s="35" t="s">
        <v>119</v>
      </c>
      <c r="C279" s="35" t="s">
        <v>116</v>
      </c>
      <c r="D279" s="35" t="s">
        <v>117</v>
      </c>
      <c r="E279" s="35" t="s">
        <v>1</v>
      </c>
    </row>
    <row r="280" spans="1:5" ht="18" customHeight="1" thickBot="1" x14ac:dyDescent="0.35">
      <c r="B280" s="36" t="s">
        <v>178</v>
      </c>
      <c r="C280" s="45">
        <v>25198</v>
      </c>
      <c r="D280" s="16">
        <v>2400</v>
      </c>
      <c r="E280" s="25">
        <v>44608</v>
      </c>
    </row>
    <row r="281" spans="1:5" ht="18" customHeight="1" x14ac:dyDescent="0.3">
      <c r="B281" s="108" t="s">
        <v>118</v>
      </c>
      <c r="C281" s="109"/>
      <c r="D281" s="41">
        <v>2400</v>
      </c>
      <c r="E281" s="24"/>
    </row>
  </sheetData>
  <mergeCells count="109">
    <mergeCell ref="B183:C183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B176:D176"/>
    <mergeCell ref="B132:C132"/>
    <mergeCell ref="B133:C133"/>
    <mergeCell ref="B134:C134"/>
    <mergeCell ref="B141:C141"/>
    <mergeCell ref="B147:C147"/>
    <mergeCell ref="B158:C158"/>
    <mergeCell ref="B157:E157"/>
    <mergeCell ref="B159:C159"/>
    <mergeCell ref="B160:C160"/>
    <mergeCell ref="B127:C127"/>
    <mergeCell ref="B128:C128"/>
    <mergeCell ref="B129:C129"/>
    <mergeCell ref="B130:C130"/>
    <mergeCell ref="B131:C131"/>
    <mergeCell ref="B123:E123"/>
    <mergeCell ref="B124:C124"/>
    <mergeCell ref="B125:C125"/>
    <mergeCell ref="B126:C126"/>
    <mergeCell ref="B91:C91"/>
    <mergeCell ref="B92:C92"/>
    <mergeCell ref="B93:C93"/>
    <mergeCell ref="B94:C94"/>
    <mergeCell ref="B95:C95"/>
    <mergeCell ref="B96:C96"/>
    <mergeCell ref="B97:C97"/>
    <mergeCell ref="B98:C98"/>
    <mergeCell ref="B106:D106"/>
    <mergeCell ref="B54:C54"/>
    <mergeCell ref="B55:C55"/>
    <mergeCell ref="B56:C56"/>
    <mergeCell ref="B64:C64"/>
    <mergeCell ref="B72:D72"/>
    <mergeCell ref="B88:C88"/>
    <mergeCell ref="B87:E87"/>
    <mergeCell ref="B89:C89"/>
    <mergeCell ref="B90:C90"/>
    <mergeCell ref="B45:E45"/>
    <mergeCell ref="B46:C46"/>
    <mergeCell ref="B47:C47"/>
    <mergeCell ref="B48:C48"/>
    <mergeCell ref="B49:C49"/>
    <mergeCell ref="B50:C50"/>
    <mergeCell ref="B51:C51"/>
    <mergeCell ref="B52:C52"/>
    <mergeCell ref="B53:C53"/>
    <mergeCell ref="B30:C30"/>
    <mergeCell ref="B10:E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193:E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202:C202"/>
    <mergeCell ref="B203:C203"/>
    <mergeCell ref="B204:C204"/>
    <mergeCell ref="B205:C205"/>
    <mergeCell ref="B220:E220"/>
    <mergeCell ref="B221:C221"/>
    <mergeCell ref="B222:C222"/>
    <mergeCell ref="B223:C223"/>
    <mergeCell ref="B224:C224"/>
    <mergeCell ref="B225:C225"/>
    <mergeCell ref="B226:C226"/>
    <mergeCell ref="B227:C227"/>
    <mergeCell ref="B228:C228"/>
    <mergeCell ref="B229:C229"/>
    <mergeCell ref="B230:C230"/>
    <mergeCell ref="B231:C231"/>
    <mergeCell ref="B232:C232"/>
    <mergeCell ref="B240:D240"/>
    <mergeCell ref="B267:C267"/>
    <mergeCell ref="B268:C268"/>
    <mergeCell ref="B269:C269"/>
    <mergeCell ref="B275:C275"/>
    <mergeCell ref="B281:C281"/>
    <mergeCell ref="B258:E258"/>
    <mergeCell ref="B259:C259"/>
    <mergeCell ref="B260:C260"/>
    <mergeCell ref="B261:C261"/>
    <mergeCell ref="B262:C262"/>
    <mergeCell ref="B263:C263"/>
    <mergeCell ref="B264:C264"/>
    <mergeCell ref="B265:C265"/>
    <mergeCell ref="B266:C266"/>
  </mergeCells>
  <pageMargins left="0.39370078740157483" right="0.39370078740157483" top="0.74803149606299213" bottom="0.74803149606299213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62023-EF34-4929-AC7B-EAECEB3E6F2F}">
  <dimension ref="A1:E188"/>
  <sheetViews>
    <sheetView showGridLines="0" topLeftCell="A177" workbookViewId="0">
      <selection activeCell="N14" sqref="N14"/>
    </sheetView>
  </sheetViews>
  <sheetFormatPr defaultRowHeight="13.8" x14ac:dyDescent="0.3"/>
  <cols>
    <col min="1" max="1" width="3.77734375" style="11" customWidth="1"/>
    <col min="2" max="2" width="18.109375" style="13" customWidth="1"/>
    <col min="3" max="3" width="16.88671875" style="13" customWidth="1"/>
    <col min="4" max="4" width="19.77734375" style="13" customWidth="1"/>
    <col min="5" max="5" width="20.77734375" style="13" customWidth="1"/>
    <col min="6" max="16384" width="8.88671875" style="13"/>
  </cols>
  <sheetData>
    <row r="1" spans="1:5" x14ac:dyDescent="0.3">
      <c r="B1" s="12" t="s">
        <v>127</v>
      </c>
      <c r="C1" s="12" t="s">
        <v>267</v>
      </c>
    </row>
    <row r="3" spans="1:5" x14ac:dyDescent="0.3">
      <c r="B3" s="14" t="s">
        <v>211</v>
      </c>
    </row>
    <row r="4" spans="1:5" x14ac:dyDescent="0.3">
      <c r="B4" s="15" t="s">
        <v>212</v>
      </c>
    </row>
    <row r="5" spans="1:5" x14ac:dyDescent="0.3">
      <c r="B5" s="15" t="s">
        <v>213</v>
      </c>
    </row>
    <row r="6" spans="1:5" ht="18" customHeight="1" x14ac:dyDescent="0.3">
      <c r="B6" s="118" t="s">
        <v>214</v>
      </c>
      <c r="C6" s="119"/>
      <c r="D6" s="119"/>
      <c r="E6" s="120"/>
    </row>
    <row r="7" spans="1:5" ht="18" customHeight="1" x14ac:dyDescent="0.3">
      <c r="B7" s="121" t="s">
        <v>215</v>
      </c>
      <c r="C7" s="121"/>
      <c r="D7" s="79">
        <v>38100</v>
      </c>
      <c r="E7" s="16"/>
    </row>
    <row r="8" spans="1:5" ht="18" customHeight="1" x14ac:dyDescent="0.3">
      <c r="B8" s="121" t="s">
        <v>216</v>
      </c>
      <c r="C8" s="121"/>
      <c r="D8" s="79">
        <v>19050</v>
      </c>
      <c r="E8" s="16"/>
    </row>
    <row r="9" spans="1:5" ht="18" customHeight="1" x14ac:dyDescent="0.3">
      <c r="B9" s="121" t="s">
        <v>217</v>
      </c>
      <c r="C9" s="121"/>
      <c r="D9" s="16"/>
      <c r="E9" s="79">
        <v>19050</v>
      </c>
    </row>
    <row r="10" spans="1:5" ht="18" customHeight="1" x14ac:dyDescent="0.3">
      <c r="B10" s="121" t="s">
        <v>36</v>
      </c>
      <c r="C10" s="121"/>
      <c r="D10" s="79">
        <v>10200</v>
      </c>
      <c r="E10" s="16"/>
    </row>
    <row r="11" spans="1:5" ht="18" customHeight="1" x14ac:dyDescent="0.3">
      <c r="B11" s="121" t="s">
        <v>41</v>
      </c>
      <c r="C11" s="121"/>
      <c r="D11" s="79">
        <v>1000</v>
      </c>
      <c r="E11" s="16"/>
    </row>
    <row r="12" spans="1:5" ht="18" customHeight="1" x14ac:dyDescent="0.3">
      <c r="B12" s="121" t="s">
        <v>55</v>
      </c>
      <c r="C12" s="121"/>
      <c r="D12" s="79">
        <v>900</v>
      </c>
      <c r="E12" s="16"/>
    </row>
    <row r="13" spans="1:5" ht="18" customHeight="1" x14ac:dyDescent="0.3">
      <c r="B13" s="121" t="s">
        <v>218</v>
      </c>
      <c r="C13" s="121"/>
      <c r="D13" s="16"/>
      <c r="E13" s="79">
        <v>12100</v>
      </c>
    </row>
    <row r="14" spans="1:5" ht="18" customHeight="1" x14ac:dyDescent="0.3">
      <c r="B14" s="106" t="s">
        <v>219</v>
      </c>
      <c r="C14" s="106"/>
      <c r="D14" s="106"/>
      <c r="E14" s="79">
        <v>6950</v>
      </c>
    </row>
    <row r="16" spans="1:5" x14ac:dyDescent="0.3">
      <c r="A16" s="11" t="s">
        <v>7</v>
      </c>
      <c r="B16" s="15" t="s">
        <v>220</v>
      </c>
    </row>
    <row r="17" spans="1:5" x14ac:dyDescent="0.3">
      <c r="B17" s="13" t="s">
        <v>142</v>
      </c>
    </row>
    <row r="18" spans="1:5" ht="18" customHeight="1" x14ac:dyDescent="0.3">
      <c r="B18" s="80" t="s">
        <v>14</v>
      </c>
      <c r="C18" s="81">
        <v>44562</v>
      </c>
      <c r="D18" s="16">
        <v>199100</v>
      </c>
      <c r="E18" s="82"/>
    </row>
    <row r="19" spans="1:5" ht="18" customHeight="1" x14ac:dyDescent="0.3">
      <c r="B19" s="80" t="s">
        <v>221</v>
      </c>
      <c r="C19" s="83"/>
      <c r="D19" s="16">
        <v>6950</v>
      </c>
      <c r="E19" s="82" t="s">
        <v>222</v>
      </c>
    </row>
    <row r="20" spans="1:5" ht="18" customHeight="1" thickBot="1" x14ac:dyDescent="0.35">
      <c r="B20" s="80" t="s">
        <v>223</v>
      </c>
      <c r="C20" s="83"/>
      <c r="D20" s="16">
        <v>3000</v>
      </c>
      <c r="E20" s="82" t="s">
        <v>224</v>
      </c>
    </row>
    <row r="21" spans="1:5" ht="18" customHeight="1" x14ac:dyDescent="0.3">
      <c r="B21" s="80" t="s">
        <v>14</v>
      </c>
      <c r="C21" s="81">
        <v>44592</v>
      </c>
      <c r="D21" s="21">
        <v>203050</v>
      </c>
      <c r="E21" s="82"/>
    </row>
    <row r="24" spans="1:5" x14ac:dyDescent="0.3">
      <c r="B24" s="14" t="s">
        <v>225</v>
      </c>
    </row>
    <row r="25" spans="1:5" x14ac:dyDescent="0.25">
      <c r="A25" s="11" t="s">
        <v>4</v>
      </c>
      <c r="B25" s="28" t="s">
        <v>226</v>
      </c>
    </row>
    <row r="26" spans="1:5" x14ac:dyDescent="0.3">
      <c r="A26" s="29"/>
      <c r="B26" s="30" t="s">
        <v>131</v>
      </c>
      <c r="C26" s="30" t="s">
        <v>132</v>
      </c>
      <c r="D26" s="30" t="s">
        <v>133</v>
      </c>
      <c r="E26" s="30" t="s">
        <v>134</v>
      </c>
    </row>
    <row r="27" spans="1:5" ht="18" customHeight="1" x14ac:dyDescent="0.3">
      <c r="B27" s="31" t="s">
        <v>14</v>
      </c>
      <c r="C27" s="31"/>
      <c r="D27" s="31" t="s">
        <v>135</v>
      </c>
      <c r="E27" s="32">
        <v>700</v>
      </c>
    </row>
    <row r="28" spans="1:5" ht="18" customHeight="1" x14ac:dyDescent="0.3">
      <c r="B28" s="31" t="s">
        <v>28</v>
      </c>
      <c r="C28" s="31" t="s">
        <v>136</v>
      </c>
      <c r="D28" s="31" t="s">
        <v>137</v>
      </c>
      <c r="E28" s="32">
        <v>700</v>
      </c>
    </row>
    <row r="30" spans="1:5" x14ac:dyDescent="0.25">
      <c r="A30" s="11" t="s">
        <v>7</v>
      </c>
      <c r="B30" s="28" t="s">
        <v>227</v>
      </c>
    </row>
    <row r="31" spans="1:5" x14ac:dyDescent="0.3">
      <c r="B31" s="110" t="s">
        <v>123</v>
      </c>
      <c r="C31" s="110"/>
      <c r="D31" s="110"/>
      <c r="E31" s="110"/>
    </row>
    <row r="32" spans="1:5" x14ac:dyDescent="0.3">
      <c r="A32" s="18"/>
      <c r="B32" s="111" t="s">
        <v>0</v>
      </c>
      <c r="C32" s="111"/>
      <c r="D32" s="19" t="s">
        <v>2</v>
      </c>
      <c r="E32" s="19" t="s">
        <v>3</v>
      </c>
    </row>
    <row r="33" spans="1:5" ht="18" customHeight="1" x14ac:dyDescent="0.3">
      <c r="B33" s="106" t="s">
        <v>8</v>
      </c>
      <c r="C33" s="106"/>
      <c r="D33" s="73">
        <v>580000</v>
      </c>
      <c r="E33" s="16"/>
    </row>
    <row r="34" spans="1:5" ht="18" customHeight="1" x14ac:dyDescent="0.3">
      <c r="B34" s="106" t="s">
        <v>10</v>
      </c>
      <c r="C34" s="106"/>
      <c r="D34" s="73">
        <v>73000</v>
      </c>
      <c r="E34" s="16"/>
    </row>
    <row r="35" spans="1:5" ht="18" customHeight="1" x14ac:dyDescent="0.3">
      <c r="B35" s="106" t="s">
        <v>35</v>
      </c>
      <c r="C35" s="106"/>
      <c r="D35" s="73">
        <v>276860</v>
      </c>
      <c r="E35" s="16"/>
    </row>
    <row r="36" spans="1:5" ht="18" customHeight="1" x14ac:dyDescent="0.3">
      <c r="B36" s="106" t="s">
        <v>22</v>
      </c>
      <c r="C36" s="106"/>
      <c r="D36" s="73">
        <v>179400</v>
      </c>
      <c r="E36" s="16"/>
    </row>
    <row r="37" spans="1:5" ht="18" customHeight="1" x14ac:dyDescent="0.3">
      <c r="B37" s="106" t="s">
        <v>228</v>
      </c>
      <c r="C37" s="106"/>
      <c r="D37" s="73">
        <v>62780</v>
      </c>
      <c r="E37" s="16"/>
    </row>
    <row r="38" spans="1:5" ht="18" customHeight="1" x14ac:dyDescent="0.3">
      <c r="B38" s="106" t="s">
        <v>17</v>
      </c>
      <c r="C38" s="106"/>
      <c r="D38" s="73">
        <v>1320</v>
      </c>
      <c r="E38" s="16"/>
    </row>
    <row r="39" spans="1:5" ht="18" customHeight="1" x14ac:dyDescent="0.3">
      <c r="B39" s="106" t="s">
        <v>14</v>
      </c>
      <c r="C39" s="106"/>
      <c r="D39" s="16"/>
      <c r="E39" s="74">
        <v>537560</v>
      </c>
    </row>
    <row r="40" spans="1:5" ht="18" customHeight="1" x14ac:dyDescent="0.3">
      <c r="B40" s="106" t="s">
        <v>16</v>
      </c>
      <c r="C40" s="106"/>
      <c r="D40" s="16"/>
      <c r="E40" s="73">
        <v>455000</v>
      </c>
    </row>
    <row r="41" spans="1:5" ht="18" customHeight="1" x14ac:dyDescent="0.3">
      <c r="B41" s="106" t="s">
        <v>28</v>
      </c>
      <c r="C41" s="106"/>
      <c r="D41" s="16"/>
      <c r="E41" s="74">
        <v>180800</v>
      </c>
    </row>
    <row r="42" spans="1:5" s="26" customFormat="1" ht="18" customHeight="1" x14ac:dyDescent="0.3">
      <c r="A42" s="18"/>
      <c r="B42" s="117" t="s">
        <v>111</v>
      </c>
      <c r="C42" s="117"/>
      <c r="D42" s="84">
        <f>SUM(D33:D41)</f>
        <v>1173360</v>
      </c>
      <c r="E42" s="84">
        <f>SUM(E33:E41)</f>
        <v>1173360</v>
      </c>
    </row>
    <row r="43" spans="1:5" s="26" customFormat="1" ht="18" customHeight="1" x14ac:dyDescent="0.3">
      <c r="A43" s="18"/>
      <c r="B43" s="85"/>
      <c r="C43" s="85"/>
      <c r="D43" s="86"/>
      <c r="E43" s="86"/>
    </row>
    <row r="44" spans="1:5" x14ac:dyDescent="0.3">
      <c r="A44" s="11" t="s">
        <v>5</v>
      </c>
      <c r="B44" s="15" t="s">
        <v>229</v>
      </c>
    </row>
    <row r="45" spans="1:5" x14ac:dyDescent="0.3">
      <c r="B45" s="15" t="s">
        <v>230</v>
      </c>
    </row>
    <row r="46" spans="1:5" x14ac:dyDescent="0.3">
      <c r="B46" s="23" t="s">
        <v>119</v>
      </c>
      <c r="C46" s="23" t="s">
        <v>116</v>
      </c>
      <c r="D46" s="23" t="s">
        <v>117</v>
      </c>
      <c r="E46" s="23" t="s">
        <v>1</v>
      </c>
    </row>
    <row r="47" spans="1:5" ht="18" customHeight="1" x14ac:dyDescent="0.3">
      <c r="B47" s="87" t="s">
        <v>231</v>
      </c>
      <c r="C47" s="62">
        <v>589</v>
      </c>
      <c r="D47" s="88">
        <v>72060</v>
      </c>
      <c r="E47" s="64">
        <v>44762</v>
      </c>
    </row>
    <row r="48" spans="1:5" ht="18" customHeight="1" x14ac:dyDescent="0.3">
      <c r="B48" s="87" t="s">
        <v>232</v>
      </c>
      <c r="C48" s="62">
        <v>125895</v>
      </c>
      <c r="D48" s="88">
        <v>108040</v>
      </c>
      <c r="E48" s="64">
        <v>44755</v>
      </c>
    </row>
    <row r="49" spans="1:5" ht="18" customHeight="1" x14ac:dyDescent="0.3">
      <c r="B49" s="89" t="s">
        <v>136</v>
      </c>
      <c r="C49" s="90" t="s">
        <v>147</v>
      </c>
      <c r="D49" s="91">
        <v>700</v>
      </c>
      <c r="E49" s="92">
        <v>44757</v>
      </c>
    </row>
    <row r="50" spans="1:5" ht="18" customHeight="1" x14ac:dyDescent="0.3">
      <c r="B50" s="113" t="s">
        <v>118</v>
      </c>
      <c r="C50" s="113"/>
      <c r="D50" s="91">
        <f>SUM(D47:D49)</f>
        <v>180800</v>
      </c>
      <c r="E50" s="24"/>
    </row>
    <row r="53" spans="1:5" x14ac:dyDescent="0.3">
      <c r="B53" s="14" t="s">
        <v>233</v>
      </c>
    </row>
    <row r="54" spans="1:5" ht="15" x14ac:dyDescent="0.25">
      <c r="A54" s="11" t="s">
        <v>4</v>
      </c>
      <c r="B54" s="1" t="s">
        <v>234</v>
      </c>
    </row>
    <row r="55" spans="1:5" x14ac:dyDescent="0.3">
      <c r="B55" s="30" t="s">
        <v>131</v>
      </c>
      <c r="C55" s="30" t="s">
        <v>132</v>
      </c>
      <c r="D55" s="30" t="s">
        <v>133</v>
      </c>
      <c r="E55" s="30" t="s">
        <v>134</v>
      </c>
    </row>
    <row r="56" spans="1:5" ht="18" customHeight="1" x14ac:dyDescent="0.3">
      <c r="B56" s="61" t="s">
        <v>235</v>
      </c>
      <c r="C56" s="61" t="s">
        <v>120</v>
      </c>
      <c r="D56" s="61" t="s">
        <v>236</v>
      </c>
      <c r="E56" s="73">
        <v>3000</v>
      </c>
    </row>
    <row r="57" spans="1:5" ht="18" customHeight="1" x14ac:dyDescent="0.3">
      <c r="B57" s="61" t="s">
        <v>235</v>
      </c>
      <c r="C57" s="61" t="s">
        <v>121</v>
      </c>
      <c r="D57" s="61" t="s">
        <v>236</v>
      </c>
      <c r="E57" s="73">
        <v>5000</v>
      </c>
    </row>
    <row r="58" spans="1:5" ht="18" customHeight="1" x14ac:dyDescent="0.3">
      <c r="B58" s="61" t="s">
        <v>235</v>
      </c>
      <c r="C58" s="61" t="s">
        <v>122</v>
      </c>
      <c r="D58" s="61" t="s">
        <v>236</v>
      </c>
      <c r="E58" s="73">
        <v>6000</v>
      </c>
    </row>
    <row r="59" spans="1:5" ht="18" customHeight="1" x14ac:dyDescent="0.3">
      <c r="B59" s="61" t="s">
        <v>28</v>
      </c>
      <c r="C59" s="61" t="s">
        <v>231</v>
      </c>
      <c r="D59" s="61" t="s">
        <v>236</v>
      </c>
      <c r="E59" s="73">
        <v>14000</v>
      </c>
    </row>
    <row r="61" spans="1:5" ht="15" x14ac:dyDescent="0.25">
      <c r="A61" s="11" t="s">
        <v>7</v>
      </c>
      <c r="B61" s="1" t="s">
        <v>237</v>
      </c>
    </row>
    <row r="62" spans="1:5" x14ac:dyDescent="0.3">
      <c r="B62" s="110" t="s">
        <v>238</v>
      </c>
      <c r="C62" s="110"/>
      <c r="D62" s="110"/>
      <c r="E62" s="110"/>
    </row>
    <row r="63" spans="1:5" x14ac:dyDescent="0.3">
      <c r="B63" s="111" t="s">
        <v>0</v>
      </c>
      <c r="C63" s="111"/>
      <c r="D63" s="19" t="s">
        <v>2</v>
      </c>
      <c r="E63" s="19" t="s">
        <v>3</v>
      </c>
    </row>
    <row r="64" spans="1:5" ht="18" customHeight="1" x14ac:dyDescent="0.3">
      <c r="B64" s="106" t="s">
        <v>8</v>
      </c>
      <c r="C64" s="106"/>
      <c r="D64" s="73">
        <v>580000</v>
      </c>
      <c r="E64" s="16"/>
    </row>
    <row r="65" spans="1:5" ht="18" customHeight="1" x14ac:dyDescent="0.3">
      <c r="B65" s="106" t="s">
        <v>10</v>
      </c>
      <c r="C65" s="106"/>
      <c r="D65" s="73">
        <v>73000</v>
      </c>
      <c r="E65" s="16"/>
    </row>
    <row r="66" spans="1:5" ht="18" customHeight="1" x14ac:dyDescent="0.3">
      <c r="B66" s="106" t="s">
        <v>35</v>
      </c>
      <c r="C66" s="106"/>
      <c r="D66" s="74">
        <v>290860</v>
      </c>
      <c r="E66" s="16"/>
    </row>
    <row r="67" spans="1:5" ht="18" customHeight="1" x14ac:dyDescent="0.3">
      <c r="B67" s="106" t="s">
        <v>22</v>
      </c>
      <c r="C67" s="106"/>
      <c r="D67" s="73">
        <v>179400</v>
      </c>
      <c r="E67" s="16"/>
    </row>
    <row r="68" spans="1:5" ht="18" customHeight="1" x14ac:dyDescent="0.3">
      <c r="B68" s="106" t="s">
        <v>228</v>
      </c>
      <c r="C68" s="106"/>
      <c r="D68" s="73">
        <v>62780</v>
      </c>
      <c r="E68" s="16"/>
    </row>
    <row r="69" spans="1:5" ht="18" customHeight="1" x14ac:dyDescent="0.3">
      <c r="B69" s="106" t="s">
        <v>17</v>
      </c>
      <c r="C69" s="106"/>
      <c r="D69" s="73">
        <v>1320</v>
      </c>
      <c r="E69" s="16"/>
    </row>
    <row r="70" spans="1:5" ht="18" customHeight="1" x14ac:dyDescent="0.3">
      <c r="B70" s="106" t="s">
        <v>14</v>
      </c>
      <c r="C70" s="106"/>
      <c r="D70" s="16"/>
      <c r="E70" s="73">
        <v>537560</v>
      </c>
    </row>
    <row r="71" spans="1:5" ht="18" customHeight="1" x14ac:dyDescent="0.3">
      <c r="B71" s="106" t="s">
        <v>16</v>
      </c>
      <c r="C71" s="106"/>
      <c r="D71" s="16"/>
      <c r="E71" s="73">
        <v>455000</v>
      </c>
    </row>
    <row r="72" spans="1:5" ht="18" customHeight="1" x14ac:dyDescent="0.3">
      <c r="B72" s="106" t="s">
        <v>28</v>
      </c>
      <c r="C72" s="106"/>
      <c r="D72" s="16"/>
      <c r="E72" s="74">
        <v>194800</v>
      </c>
    </row>
    <row r="73" spans="1:5" ht="18" customHeight="1" x14ac:dyDescent="0.3">
      <c r="B73" s="117" t="s">
        <v>111</v>
      </c>
      <c r="C73" s="117"/>
      <c r="D73" s="84">
        <f>SUM(D64:D72)</f>
        <v>1187360</v>
      </c>
      <c r="E73" s="84">
        <f>SUM(E64:E72)</f>
        <v>1187360</v>
      </c>
    </row>
    <row r="75" spans="1:5" x14ac:dyDescent="0.3">
      <c r="A75" s="11" t="s">
        <v>5</v>
      </c>
      <c r="B75" s="15" t="s">
        <v>239</v>
      </c>
    </row>
    <row r="76" spans="1:5" x14ac:dyDescent="0.3">
      <c r="B76" s="15" t="s">
        <v>230</v>
      </c>
    </row>
    <row r="77" spans="1:5" x14ac:dyDescent="0.3">
      <c r="B77" s="23" t="s">
        <v>119</v>
      </c>
      <c r="C77" s="23" t="s">
        <v>116</v>
      </c>
      <c r="D77" s="23" t="s">
        <v>117</v>
      </c>
      <c r="E77" s="23" t="s">
        <v>1</v>
      </c>
    </row>
    <row r="78" spans="1:5" ht="18" customHeight="1" x14ac:dyDescent="0.3">
      <c r="B78" s="87" t="s">
        <v>231</v>
      </c>
      <c r="C78" s="62">
        <v>589</v>
      </c>
      <c r="D78" s="88">
        <v>72060</v>
      </c>
      <c r="E78" s="64">
        <v>44762</v>
      </c>
    </row>
    <row r="79" spans="1:5" ht="18" customHeight="1" x14ac:dyDescent="0.3">
      <c r="B79" s="89" t="s">
        <v>231</v>
      </c>
      <c r="C79" s="90">
        <v>612</v>
      </c>
      <c r="D79" s="91">
        <v>14000</v>
      </c>
      <c r="E79" s="92">
        <v>44776</v>
      </c>
    </row>
    <row r="80" spans="1:5" ht="18" customHeight="1" x14ac:dyDescent="0.3">
      <c r="B80" s="87" t="s">
        <v>232</v>
      </c>
      <c r="C80" s="62">
        <v>125895</v>
      </c>
      <c r="D80" s="88">
        <v>108040</v>
      </c>
      <c r="E80" s="64">
        <v>44755</v>
      </c>
    </row>
    <row r="81" spans="1:5" ht="18" customHeight="1" x14ac:dyDescent="0.3">
      <c r="B81" s="36" t="s">
        <v>136</v>
      </c>
      <c r="C81" s="45" t="s">
        <v>147</v>
      </c>
      <c r="D81" s="88">
        <v>700</v>
      </c>
      <c r="E81" s="93">
        <v>44757</v>
      </c>
    </row>
    <row r="82" spans="1:5" ht="18" customHeight="1" x14ac:dyDescent="0.3">
      <c r="B82" s="113" t="s">
        <v>118</v>
      </c>
      <c r="C82" s="113"/>
      <c r="D82" s="91">
        <f>SUM(D78:D81)</f>
        <v>194800</v>
      </c>
      <c r="E82" s="24"/>
    </row>
    <row r="84" spans="1:5" x14ac:dyDescent="0.3">
      <c r="A84" s="11" t="s">
        <v>6</v>
      </c>
      <c r="B84" s="15" t="s">
        <v>165</v>
      </c>
    </row>
    <row r="85" spans="1:5" x14ac:dyDescent="0.3">
      <c r="B85" s="15" t="s">
        <v>240</v>
      </c>
    </row>
    <row r="86" spans="1:5" x14ac:dyDescent="0.3">
      <c r="B86" s="23" t="s">
        <v>102</v>
      </c>
      <c r="C86" s="23" t="s">
        <v>103</v>
      </c>
      <c r="D86" s="23" t="s">
        <v>112</v>
      </c>
      <c r="E86" s="23" t="s">
        <v>113</v>
      </c>
    </row>
    <row r="87" spans="1:5" ht="18" customHeight="1" x14ac:dyDescent="0.3">
      <c r="B87" s="94" t="s">
        <v>120</v>
      </c>
      <c r="C87" s="95">
        <v>4689</v>
      </c>
      <c r="D87" s="96">
        <v>30</v>
      </c>
      <c r="E87" s="97">
        <f>C87*D87</f>
        <v>140670</v>
      </c>
    </row>
    <row r="88" spans="1:5" ht="18" customHeight="1" x14ac:dyDescent="0.3">
      <c r="B88" s="94" t="s">
        <v>121</v>
      </c>
      <c r="C88" s="95">
        <v>2898</v>
      </c>
      <c r="D88" s="96">
        <v>25</v>
      </c>
      <c r="E88" s="97">
        <f t="shared" ref="E88:E89" si="0">C88*D88</f>
        <v>72450</v>
      </c>
    </row>
    <row r="89" spans="1:5" ht="18" customHeight="1" x14ac:dyDescent="0.3">
      <c r="B89" s="94" t="s">
        <v>122</v>
      </c>
      <c r="C89" s="95">
        <v>3887</v>
      </c>
      <c r="D89" s="96">
        <v>20</v>
      </c>
      <c r="E89" s="97">
        <f t="shared" si="0"/>
        <v>77740</v>
      </c>
    </row>
    <row r="90" spans="1:5" ht="18" customHeight="1" x14ac:dyDescent="0.3">
      <c r="B90" s="113" t="s">
        <v>114</v>
      </c>
      <c r="C90" s="113"/>
      <c r="D90" s="113"/>
      <c r="E90" s="97">
        <f>SUM(E87:E89)</f>
        <v>290860</v>
      </c>
    </row>
    <row r="93" spans="1:5" x14ac:dyDescent="0.3">
      <c r="B93" s="14" t="s">
        <v>241</v>
      </c>
    </row>
    <row r="94" spans="1:5" ht="15" x14ac:dyDescent="0.3">
      <c r="A94" s="11" t="s">
        <v>4</v>
      </c>
      <c r="B94" s="98" t="s">
        <v>242</v>
      </c>
    </row>
    <row r="95" spans="1:5" x14ac:dyDescent="0.3">
      <c r="B95" s="30" t="s">
        <v>131</v>
      </c>
      <c r="C95" s="30" t="s">
        <v>132</v>
      </c>
      <c r="D95" s="30" t="s">
        <v>133</v>
      </c>
      <c r="E95" s="30" t="s">
        <v>134</v>
      </c>
    </row>
    <row r="96" spans="1:5" ht="18" customHeight="1" x14ac:dyDescent="0.3">
      <c r="B96" s="61" t="s">
        <v>22</v>
      </c>
      <c r="C96" s="61" t="s">
        <v>243</v>
      </c>
      <c r="D96" s="61" t="s">
        <v>236</v>
      </c>
      <c r="E96" s="88">
        <v>17100</v>
      </c>
    </row>
    <row r="97" spans="1:5" ht="18" customHeight="1" x14ac:dyDescent="0.3">
      <c r="B97" s="61" t="s">
        <v>14</v>
      </c>
      <c r="C97" s="61"/>
      <c r="D97" s="61" t="s">
        <v>236</v>
      </c>
      <c r="E97" s="88">
        <v>17100</v>
      </c>
    </row>
    <row r="98" spans="1:5" ht="18" customHeight="1" x14ac:dyDescent="0.3">
      <c r="B98" s="61" t="s">
        <v>14</v>
      </c>
      <c r="C98" s="61"/>
      <c r="D98" s="61" t="s">
        <v>244</v>
      </c>
      <c r="E98" s="88">
        <v>5700</v>
      </c>
    </row>
    <row r="99" spans="1:5" ht="18" customHeight="1" x14ac:dyDescent="0.3">
      <c r="B99" s="61" t="s">
        <v>235</v>
      </c>
      <c r="C99" s="61" t="s">
        <v>120</v>
      </c>
      <c r="D99" s="61" t="s">
        <v>244</v>
      </c>
      <c r="E99" s="88">
        <v>2400</v>
      </c>
    </row>
    <row r="100" spans="1:5" ht="18" customHeight="1" x14ac:dyDescent="0.3">
      <c r="B100" s="61" t="s">
        <v>235</v>
      </c>
      <c r="C100" s="61" t="s">
        <v>121</v>
      </c>
      <c r="D100" s="61" t="s">
        <v>244</v>
      </c>
      <c r="E100" s="88">
        <v>1500</v>
      </c>
    </row>
    <row r="101" spans="1:5" ht="18" customHeight="1" x14ac:dyDescent="0.3">
      <c r="B101" s="61" t="s">
        <v>235</v>
      </c>
      <c r="C101" s="61" t="s">
        <v>122</v>
      </c>
      <c r="D101" s="61" t="s">
        <v>244</v>
      </c>
      <c r="E101" s="88">
        <v>1800</v>
      </c>
    </row>
    <row r="103" spans="1:5" ht="15" x14ac:dyDescent="0.25">
      <c r="A103" s="11" t="s">
        <v>7</v>
      </c>
      <c r="B103" s="1" t="s">
        <v>245</v>
      </c>
    </row>
    <row r="104" spans="1:5" x14ac:dyDescent="0.3">
      <c r="B104" s="110" t="s">
        <v>246</v>
      </c>
      <c r="C104" s="110"/>
      <c r="D104" s="110"/>
      <c r="E104" s="110"/>
    </row>
    <row r="105" spans="1:5" x14ac:dyDescent="0.3">
      <c r="B105" s="111" t="s">
        <v>0</v>
      </c>
      <c r="C105" s="111"/>
      <c r="D105" s="19" t="s">
        <v>2</v>
      </c>
      <c r="E105" s="19" t="s">
        <v>3</v>
      </c>
    </row>
    <row r="106" spans="1:5" ht="18" customHeight="1" x14ac:dyDescent="0.3">
      <c r="B106" s="106" t="s">
        <v>8</v>
      </c>
      <c r="C106" s="106"/>
      <c r="D106" s="73">
        <v>580000</v>
      </c>
      <c r="E106" s="16"/>
    </row>
    <row r="107" spans="1:5" ht="18" customHeight="1" x14ac:dyDescent="0.3">
      <c r="B107" s="106" t="s">
        <v>10</v>
      </c>
      <c r="C107" s="106"/>
      <c r="D107" s="73">
        <v>73000</v>
      </c>
      <c r="E107" s="16"/>
    </row>
    <row r="108" spans="1:5" ht="18" customHeight="1" x14ac:dyDescent="0.3">
      <c r="B108" s="106" t="s">
        <v>35</v>
      </c>
      <c r="C108" s="106"/>
      <c r="D108" s="74">
        <v>285160</v>
      </c>
      <c r="E108" s="16"/>
    </row>
    <row r="109" spans="1:5" ht="18" customHeight="1" x14ac:dyDescent="0.3">
      <c r="B109" s="106" t="s">
        <v>22</v>
      </c>
      <c r="C109" s="106"/>
      <c r="D109" s="74">
        <v>196500</v>
      </c>
      <c r="E109" s="16"/>
    </row>
    <row r="110" spans="1:5" ht="18" customHeight="1" x14ac:dyDescent="0.3">
      <c r="B110" s="106" t="s">
        <v>228</v>
      </c>
      <c r="C110" s="106"/>
      <c r="D110" s="73">
        <v>62780</v>
      </c>
      <c r="E110" s="16"/>
    </row>
    <row r="111" spans="1:5" ht="18" customHeight="1" x14ac:dyDescent="0.3">
      <c r="B111" s="106" t="s">
        <v>17</v>
      </c>
      <c r="C111" s="106"/>
      <c r="D111" s="73">
        <v>1320</v>
      </c>
      <c r="E111" s="16"/>
    </row>
    <row r="112" spans="1:5" ht="18" customHeight="1" x14ac:dyDescent="0.3">
      <c r="B112" s="106" t="s">
        <v>14</v>
      </c>
      <c r="C112" s="106"/>
      <c r="D112" s="16"/>
      <c r="E112" s="74">
        <v>548960</v>
      </c>
    </row>
    <row r="113" spans="1:5" ht="18" customHeight="1" x14ac:dyDescent="0.3">
      <c r="B113" s="106" t="s">
        <v>16</v>
      </c>
      <c r="C113" s="106"/>
      <c r="D113" s="16"/>
      <c r="E113" s="73">
        <v>455000</v>
      </c>
    </row>
    <row r="114" spans="1:5" ht="18" customHeight="1" x14ac:dyDescent="0.3">
      <c r="B114" s="106" t="s">
        <v>28</v>
      </c>
      <c r="C114" s="106"/>
      <c r="D114" s="16"/>
      <c r="E114" s="73">
        <v>194800</v>
      </c>
    </row>
    <row r="115" spans="1:5" ht="18" customHeight="1" x14ac:dyDescent="0.3">
      <c r="B115" s="117" t="s">
        <v>111</v>
      </c>
      <c r="C115" s="117"/>
      <c r="D115" s="84">
        <f>SUM(D106:D114)</f>
        <v>1198760</v>
      </c>
      <c r="E115" s="84">
        <f>SUM(E112:E114)</f>
        <v>1198760</v>
      </c>
    </row>
    <row r="117" spans="1:5" x14ac:dyDescent="0.3">
      <c r="A117" s="11" t="s">
        <v>5</v>
      </c>
      <c r="B117" s="15" t="s">
        <v>247</v>
      </c>
    </row>
    <row r="118" spans="1:5" x14ac:dyDescent="0.3">
      <c r="B118" s="15" t="s">
        <v>230</v>
      </c>
    </row>
    <row r="119" spans="1:5" x14ac:dyDescent="0.3">
      <c r="B119" s="23" t="s">
        <v>115</v>
      </c>
      <c r="C119" s="23" t="s">
        <v>116</v>
      </c>
      <c r="D119" s="23" t="s">
        <v>117</v>
      </c>
      <c r="E119" s="23" t="s">
        <v>1</v>
      </c>
    </row>
    <row r="120" spans="1:5" ht="18" customHeight="1" x14ac:dyDescent="0.3">
      <c r="B120" s="78" t="s">
        <v>248</v>
      </c>
      <c r="C120" s="62" t="s">
        <v>249</v>
      </c>
      <c r="D120" s="73">
        <v>98690</v>
      </c>
      <c r="E120" s="64">
        <v>44755</v>
      </c>
    </row>
    <row r="121" spans="1:5" ht="18" customHeight="1" x14ac:dyDescent="0.3">
      <c r="B121" s="99" t="s">
        <v>248</v>
      </c>
      <c r="C121" s="90" t="s">
        <v>250</v>
      </c>
      <c r="D121" s="74">
        <v>17100</v>
      </c>
      <c r="E121" s="92">
        <v>44781</v>
      </c>
    </row>
    <row r="122" spans="1:5" ht="18" customHeight="1" x14ac:dyDescent="0.3">
      <c r="B122" s="78" t="s">
        <v>251</v>
      </c>
      <c r="C122" s="62" t="s">
        <v>252</v>
      </c>
      <c r="D122" s="73">
        <v>80710</v>
      </c>
      <c r="E122" s="64">
        <v>44762</v>
      </c>
    </row>
    <row r="123" spans="1:5" ht="18" customHeight="1" x14ac:dyDescent="0.3">
      <c r="B123" s="113" t="s">
        <v>118</v>
      </c>
      <c r="C123" s="113"/>
      <c r="D123" s="74">
        <f>SUM(D120:D122)</f>
        <v>196500</v>
      </c>
      <c r="E123" s="24"/>
    </row>
    <row r="125" spans="1:5" x14ac:dyDescent="0.3">
      <c r="A125" s="11" t="s">
        <v>6</v>
      </c>
      <c r="B125" s="15" t="s">
        <v>165</v>
      </c>
    </row>
    <row r="126" spans="1:5" x14ac:dyDescent="0.3">
      <c r="B126" s="15" t="s">
        <v>253</v>
      </c>
    </row>
    <row r="127" spans="1:5" x14ac:dyDescent="0.3">
      <c r="B127" s="23" t="s">
        <v>102</v>
      </c>
      <c r="C127" s="23" t="s">
        <v>103</v>
      </c>
      <c r="D127" s="23" t="s">
        <v>112</v>
      </c>
      <c r="E127" s="23" t="s">
        <v>113</v>
      </c>
    </row>
    <row r="128" spans="1:5" ht="18" customHeight="1" x14ac:dyDescent="0.3">
      <c r="B128" s="94" t="s">
        <v>120</v>
      </c>
      <c r="C128" s="95">
        <v>4609</v>
      </c>
      <c r="D128" s="96">
        <v>30</v>
      </c>
      <c r="E128" s="74">
        <f>C128*D128</f>
        <v>138270</v>
      </c>
    </row>
    <row r="129" spans="1:5" ht="18" customHeight="1" x14ac:dyDescent="0.3">
      <c r="B129" s="94" t="s">
        <v>121</v>
      </c>
      <c r="C129" s="95">
        <v>2838</v>
      </c>
      <c r="D129" s="96">
        <v>25</v>
      </c>
      <c r="E129" s="74">
        <f t="shared" ref="E129:E130" si="1">C129*D129</f>
        <v>70950</v>
      </c>
    </row>
    <row r="130" spans="1:5" ht="18" customHeight="1" x14ac:dyDescent="0.3">
      <c r="B130" s="94" t="s">
        <v>122</v>
      </c>
      <c r="C130" s="95">
        <v>3797</v>
      </c>
      <c r="D130" s="96">
        <v>20</v>
      </c>
      <c r="E130" s="74">
        <f t="shared" si="1"/>
        <v>75940</v>
      </c>
    </row>
    <row r="131" spans="1:5" ht="18" customHeight="1" x14ac:dyDescent="0.3">
      <c r="B131" s="113" t="s">
        <v>114</v>
      </c>
      <c r="C131" s="113"/>
      <c r="D131" s="113"/>
      <c r="E131" s="74">
        <f>SUM(E128:E130)</f>
        <v>285160</v>
      </c>
    </row>
    <row r="134" spans="1:5" x14ac:dyDescent="0.3">
      <c r="B134" s="14" t="s">
        <v>254</v>
      </c>
    </row>
    <row r="135" spans="1:5" ht="15" x14ac:dyDescent="0.3">
      <c r="A135" s="11" t="s">
        <v>4</v>
      </c>
      <c r="B135" s="100" t="s">
        <v>255</v>
      </c>
    </row>
    <row r="136" spans="1:5" x14ac:dyDescent="0.3">
      <c r="B136" s="30" t="s">
        <v>131</v>
      </c>
      <c r="C136" s="30" t="s">
        <v>132</v>
      </c>
      <c r="D136" s="30" t="s">
        <v>133</v>
      </c>
      <c r="E136" s="30" t="s">
        <v>134</v>
      </c>
    </row>
    <row r="137" spans="1:5" ht="18" customHeight="1" x14ac:dyDescent="0.3">
      <c r="B137" s="61" t="s">
        <v>228</v>
      </c>
      <c r="C137" s="61"/>
      <c r="D137" s="61" t="s">
        <v>244</v>
      </c>
      <c r="E137" s="88">
        <v>11550</v>
      </c>
    </row>
    <row r="138" spans="1:5" ht="18" customHeight="1" x14ac:dyDescent="0.3">
      <c r="B138" s="61" t="s">
        <v>22</v>
      </c>
      <c r="C138" s="61" t="s">
        <v>248</v>
      </c>
      <c r="D138" s="61" t="s">
        <v>244</v>
      </c>
      <c r="E138" s="88">
        <v>98690</v>
      </c>
    </row>
    <row r="139" spans="1:5" ht="18" customHeight="1" x14ac:dyDescent="0.3">
      <c r="B139" s="61" t="s">
        <v>28</v>
      </c>
      <c r="C139" s="61" t="s">
        <v>232</v>
      </c>
      <c r="D139" s="61" t="s">
        <v>244</v>
      </c>
      <c r="E139" s="88">
        <v>108040</v>
      </c>
    </row>
    <row r="140" spans="1:5" ht="18" customHeight="1" x14ac:dyDescent="0.3">
      <c r="B140" s="61" t="s">
        <v>28</v>
      </c>
      <c r="C140" s="61" t="s">
        <v>136</v>
      </c>
      <c r="D140" s="61" t="s">
        <v>244</v>
      </c>
      <c r="E140" s="88">
        <v>700</v>
      </c>
    </row>
    <row r="141" spans="1:5" ht="18" customHeight="1" x14ac:dyDescent="0.3">
      <c r="B141" s="61" t="s">
        <v>14</v>
      </c>
      <c r="C141" s="61"/>
      <c r="D141" s="61" t="s">
        <v>244</v>
      </c>
      <c r="E141" s="88">
        <v>1500</v>
      </c>
    </row>
    <row r="143" spans="1:5" ht="15" x14ac:dyDescent="0.25">
      <c r="A143" s="11" t="s">
        <v>7</v>
      </c>
      <c r="B143" s="1" t="s">
        <v>256</v>
      </c>
    </row>
    <row r="144" spans="1:5" x14ac:dyDescent="0.3">
      <c r="B144" s="110" t="s">
        <v>257</v>
      </c>
      <c r="C144" s="110"/>
      <c r="D144" s="110"/>
      <c r="E144" s="110"/>
    </row>
    <row r="145" spans="1:5" x14ac:dyDescent="0.3">
      <c r="B145" s="111" t="s">
        <v>0</v>
      </c>
      <c r="C145" s="111"/>
      <c r="D145" s="19" t="s">
        <v>2</v>
      </c>
      <c r="E145" s="19" t="s">
        <v>3</v>
      </c>
    </row>
    <row r="146" spans="1:5" ht="18" customHeight="1" x14ac:dyDescent="0.3">
      <c r="B146" s="106" t="s">
        <v>8</v>
      </c>
      <c r="C146" s="106"/>
      <c r="D146" s="73">
        <v>580000</v>
      </c>
      <c r="E146" s="16"/>
    </row>
    <row r="147" spans="1:5" ht="18" customHeight="1" x14ac:dyDescent="0.3">
      <c r="B147" s="106" t="s">
        <v>10</v>
      </c>
      <c r="C147" s="106"/>
      <c r="D147" s="73">
        <v>73000</v>
      </c>
      <c r="E147" s="16"/>
    </row>
    <row r="148" spans="1:5" ht="18" customHeight="1" x14ac:dyDescent="0.3">
      <c r="B148" s="106" t="s">
        <v>35</v>
      </c>
      <c r="C148" s="106"/>
      <c r="D148" s="73">
        <v>285160</v>
      </c>
      <c r="E148" s="16"/>
    </row>
    <row r="149" spans="1:5" ht="18" customHeight="1" x14ac:dyDescent="0.3">
      <c r="B149" s="106" t="s">
        <v>22</v>
      </c>
      <c r="C149" s="106"/>
      <c r="D149" s="74">
        <v>97810</v>
      </c>
      <c r="E149" s="16"/>
    </row>
    <row r="150" spans="1:5" ht="18" customHeight="1" x14ac:dyDescent="0.3">
      <c r="B150" s="106" t="s">
        <v>228</v>
      </c>
      <c r="C150" s="106"/>
      <c r="D150" s="74">
        <v>51230</v>
      </c>
      <c r="E150" s="16"/>
    </row>
    <row r="151" spans="1:5" ht="18" customHeight="1" x14ac:dyDescent="0.3">
      <c r="B151" s="106" t="s">
        <v>17</v>
      </c>
      <c r="C151" s="106"/>
      <c r="D151" s="73">
        <v>1320</v>
      </c>
      <c r="E151" s="16"/>
    </row>
    <row r="152" spans="1:5" ht="18" customHeight="1" x14ac:dyDescent="0.3">
      <c r="B152" s="106" t="s">
        <v>14</v>
      </c>
      <c r="C152" s="106"/>
      <c r="D152" s="16"/>
      <c r="E152" s="74">
        <v>547460</v>
      </c>
    </row>
    <row r="153" spans="1:5" ht="18" customHeight="1" x14ac:dyDescent="0.3">
      <c r="B153" s="106" t="s">
        <v>16</v>
      </c>
      <c r="C153" s="106"/>
      <c r="D153" s="16"/>
      <c r="E153" s="73">
        <v>455000</v>
      </c>
    </row>
    <row r="154" spans="1:5" ht="18" customHeight="1" x14ac:dyDescent="0.3">
      <c r="B154" s="106" t="s">
        <v>28</v>
      </c>
      <c r="C154" s="106"/>
      <c r="D154" s="16"/>
      <c r="E154" s="74">
        <v>86060</v>
      </c>
    </row>
    <row r="155" spans="1:5" ht="18" customHeight="1" x14ac:dyDescent="0.3">
      <c r="B155" s="117" t="s">
        <v>111</v>
      </c>
      <c r="C155" s="117"/>
      <c r="D155" s="84">
        <f>SUM(D146:D154)</f>
        <v>1088520</v>
      </c>
      <c r="E155" s="84">
        <f>SUM(E146:E154)</f>
        <v>1088520</v>
      </c>
    </row>
    <row r="157" spans="1:5" x14ac:dyDescent="0.3">
      <c r="A157" s="11" t="s">
        <v>5</v>
      </c>
      <c r="B157" s="15" t="s">
        <v>258</v>
      </c>
    </row>
    <row r="158" spans="1:5" x14ac:dyDescent="0.3">
      <c r="B158" s="15" t="s">
        <v>230</v>
      </c>
    </row>
    <row r="159" spans="1:5" x14ac:dyDescent="0.3">
      <c r="B159" s="23" t="s">
        <v>115</v>
      </c>
      <c r="C159" s="23" t="s">
        <v>116</v>
      </c>
      <c r="D159" s="23" t="s">
        <v>117</v>
      </c>
      <c r="E159" s="23" t="s">
        <v>1</v>
      </c>
    </row>
    <row r="160" spans="1:5" ht="18" customHeight="1" x14ac:dyDescent="0.3">
      <c r="B160" s="61" t="s">
        <v>248</v>
      </c>
      <c r="C160" s="62" t="s">
        <v>250</v>
      </c>
      <c r="D160" s="101">
        <v>17100</v>
      </c>
      <c r="E160" s="102">
        <v>44781</v>
      </c>
    </row>
    <row r="161" spans="1:5" ht="18" customHeight="1" x14ac:dyDescent="0.3">
      <c r="B161" s="61" t="s">
        <v>251</v>
      </c>
      <c r="C161" s="62" t="s">
        <v>252</v>
      </c>
      <c r="D161" s="101">
        <v>80710</v>
      </c>
      <c r="E161" s="102">
        <v>44762</v>
      </c>
    </row>
    <row r="162" spans="1:5" ht="18" customHeight="1" x14ac:dyDescent="0.3">
      <c r="B162" s="113" t="s">
        <v>118</v>
      </c>
      <c r="C162" s="113"/>
      <c r="D162" s="103">
        <f>SUM(D160:D161)</f>
        <v>97810</v>
      </c>
      <c r="E162" s="24"/>
    </row>
    <row r="164" spans="1:5" x14ac:dyDescent="0.3">
      <c r="A164" s="11" t="s">
        <v>6</v>
      </c>
      <c r="B164" s="15" t="s">
        <v>259</v>
      </c>
    </row>
    <row r="165" spans="1:5" x14ac:dyDescent="0.3">
      <c r="B165" s="15" t="s">
        <v>230</v>
      </c>
    </row>
    <row r="166" spans="1:5" x14ac:dyDescent="0.3">
      <c r="B166" s="23" t="s">
        <v>119</v>
      </c>
      <c r="C166" s="23" t="s">
        <v>116</v>
      </c>
      <c r="D166" s="23" t="s">
        <v>117</v>
      </c>
      <c r="E166" s="23" t="s">
        <v>1</v>
      </c>
    </row>
    <row r="167" spans="1:5" ht="18" customHeight="1" x14ac:dyDescent="0.3">
      <c r="B167" s="61" t="s">
        <v>231</v>
      </c>
      <c r="C167" s="62">
        <v>589</v>
      </c>
      <c r="D167" s="101">
        <v>72060</v>
      </c>
      <c r="E167" s="102">
        <v>44762</v>
      </c>
    </row>
    <row r="168" spans="1:5" ht="18" customHeight="1" x14ac:dyDescent="0.3">
      <c r="B168" s="61" t="s">
        <v>231</v>
      </c>
      <c r="C168" s="62">
        <v>612</v>
      </c>
      <c r="D168" s="101">
        <v>14000</v>
      </c>
      <c r="E168" s="102">
        <v>44776</v>
      </c>
    </row>
    <row r="169" spans="1:5" ht="18" customHeight="1" x14ac:dyDescent="0.3">
      <c r="B169" s="113" t="s">
        <v>118</v>
      </c>
      <c r="C169" s="113"/>
      <c r="D169" s="104">
        <v>86060</v>
      </c>
      <c r="E169" s="24"/>
    </row>
    <row r="172" spans="1:5" x14ac:dyDescent="0.3">
      <c r="B172" s="14" t="s">
        <v>260</v>
      </c>
    </row>
    <row r="173" spans="1:5" x14ac:dyDescent="0.3">
      <c r="A173" s="11" t="s">
        <v>4</v>
      </c>
      <c r="B173" s="15" t="s">
        <v>261</v>
      </c>
    </row>
    <row r="174" spans="1:5" x14ac:dyDescent="0.3">
      <c r="B174" s="15" t="s">
        <v>213</v>
      </c>
    </row>
    <row r="175" spans="1:5" x14ac:dyDescent="0.3">
      <c r="B175" s="118" t="s">
        <v>262</v>
      </c>
      <c r="C175" s="119"/>
      <c r="D175" s="119"/>
      <c r="E175" s="120"/>
    </row>
    <row r="176" spans="1:5" ht="18" customHeight="1" x14ac:dyDescent="0.3">
      <c r="B176" s="121" t="s">
        <v>215</v>
      </c>
      <c r="C176" s="121"/>
      <c r="D176" s="79">
        <v>17100</v>
      </c>
      <c r="E176" s="24"/>
    </row>
    <row r="177" spans="1:5" ht="18" customHeight="1" x14ac:dyDescent="0.3">
      <c r="B177" s="121" t="s">
        <v>216</v>
      </c>
      <c r="C177" s="121"/>
      <c r="D177" s="79">
        <v>5700</v>
      </c>
      <c r="E177" s="24"/>
    </row>
    <row r="178" spans="1:5" ht="18" customHeight="1" x14ac:dyDescent="0.3">
      <c r="B178" s="121" t="s">
        <v>217</v>
      </c>
      <c r="C178" s="121"/>
      <c r="D178" s="24"/>
      <c r="E178" s="79">
        <f>D176-D177</f>
        <v>11400</v>
      </c>
    </row>
    <row r="179" spans="1:5" ht="18" customHeight="1" x14ac:dyDescent="0.3">
      <c r="B179" s="121" t="s">
        <v>41</v>
      </c>
      <c r="C179" s="121"/>
      <c r="D179" s="79">
        <v>700</v>
      </c>
      <c r="E179" s="24"/>
    </row>
    <row r="180" spans="1:5" ht="18" customHeight="1" x14ac:dyDescent="0.3">
      <c r="B180" s="114" t="s">
        <v>218</v>
      </c>
      <c r="C180" s="115"/>
      <c r="D180" s="24"/>
      <c r="E180" s="79">
        <v>700</v>
      </c>
    </row>
    <row r="181" spans="1:5" ht="18" customHeight="1" x14ac:dyDescent="0.3">
      <c r="B181" s="116" t="s">
        <v>219</v>
      </c>
      <c r="C181" s="116"/>
      <c r="D181" s="116"/>
      <c r="E181" s="79">
        <f>E178-E180</f>
        <v>10700</v>
      </c>
    </row>
    <row r="183" spans="1:5" x14ac:dyDescent="0.3">
      <c r="A183" s="11" t="s">
        <v>7</v>
      </c>
      <c r="B183" s="15" t="s">
        <v>263</v>
      </c>
    </row>
    <row r="184" spans="1:5" x14ac:dyDescent="0.3">
      <c r="B184" s="13" t="s">
        <v>230</v>
      </c>
    </row>
    <row r="185" spans="1:5" ht="18" customHeight="1" x14ac:dyDescent="0.3">
      <c r="B185" s="80" t="s">
        <v>14</v>
      </c>
      <c r="C185" s="81">
        <v>44743</v>
      </c>
      <c r="D185" s="16">
        <v>538260</v>
      </c>
    </row>
    <row r="186" spans="1:5" ht="18" customHeight="1" x14ac:dyDescent="0.3">
      <c r="B186" s="80" t="s">
        <v>221</v>
      </c>
      <c r="C186" s="83"/>
      <c r="D186" s="16">
        <v>10700</v>
      </c>
      <c r="E186" s="105" t="s">
        <v>264</v>
      </c>
    </row>
    <row r="187" spans="1:5" ht="18" customHeight="1" x14ac:dyDescent="0.3">
      <c r="B187" s="80" t="s">
        <v>265</v>
      </c>
      <c r="C187" s="83"/>
      <c r="D187" s="16">
        <v>1500</v>
      </c>
      <c r="E187" s="105" t="s">
        <v>266</v>
      </c>
    </row>
    <row r="188" spans="1:5" ht="18" customHeight="1" x14ac:dyDescent="0.3">
      <c r="B188" s="80" t="s">
        <v>14</v>
      </c>
      <c r="C188" s="81">
        <v>44757</v>
      </c>
      <c r="D188" s="16">
        <f>D185+D186-D187</f>
        <v>547460</v>
      </c>
    </row>
  </sheetData>
  <mergeCells count="71">
    <mergeCell ref="B112:C112"/>
    <mergeCell ref="B145:C145"/>
    <mergeCell ref="B146:C146"/>
    <mergeCell ref="B176:C176"/>
    <mergeCell ref="B177:C177"/>
    <mergeCell ref="B149:C149"/>
    <mergeCell ref="B150:C150"/>
    <mergeCell ref="B151:C151"/>
    <mergeCell ref="B152:C152"/>
    <mergeCell ref="B38:C38"/>
    <mergeCell ref="B39:C39"/>
    <mergeCell ref="B63:C63"/>
    <mergeCell ref="B64:C64"/>
    <mergeCell ref="B68:C68"/>
    <mergeCell ref="B33:C33"/>
    <mergeCell ref="B34:C34"/>
    <mergeCell ref="B35:C35"/>
    <mergeCell ref="B36:C36"/>
    <mergeCell ref="B37:C37"/>
    <mergeCell ref="B72:C72"/>
    <mergeCell ref="B32:C32"/>
    <mergeCell ref="B7:C7"/>
    <mergeCell ref="B6:E6"/>
    <mergeCell ref="B12:C12"/>
    <mergeCell ref="B13:C13"/>
    <mergeCell ref="B14:D14"/>
    <mergeCell ref="B31:E31"/>
    <mergeCell ref="B40:C40"/>
    <mergeCell ref="B8:C8"/>
    <mergeCell ref="B9:C9"/>
    <mergeCell ref="B10:C10"/>
    <mergeCell ref="B11:C11"/>
    <mergeCell ref="B65:C65"/>
    <mergeCell ref="B66:C66"/>
    <mergeCell ref="B67:C67"/>
    <mergeCell ref="B41:C41"/>
    <mergeCell ref="B42:C42"/>
    <mergeCell ref="B50:C50"/>
    <mergeCell ref="B62:E62"/>
    <mergeCell ref="B71:C71"/>
    <mergeCell ref="B69:C69"/>
    <mergeCell ref="B70:C70"/>
    <mergeCell ref="B154:C154"/>
    <mergeCell ref="B73:C73"/>
    <mergeCell ref="B82:C82"/>
    <mergeCell ref="B90:D90"/>
    <mergeCell ref="B104:E104"/>
    <mergeCell ref="B113:C113"/>
    <mergeCell ref="B114:C114"/>
    <mergeCell ref="B147:C147"/>
    <mergeCell ref="B148:C148"/>
    <mergeCell ref="B105:C105"/>
    <mergeCell ref="B106:C106"/>
    <mergeCell ref="B107:C107"/>
    <mergeCell ref="B108:C108"/>
    <mergeCell ref="B109:C109"/>
    <mergeCell ref="B110:C110"/>
    <mergeCell ref="B111:C111"/>
    <mergeCell ref="B115:C115"/>
    <mergeCell ref="B123:C123"/>
    <mergeCell ref="B131:D131"/>
    <mergeCell ref="B144:E144"/>
    <mergeCell ref="B153:C153"/>
    <mergeCell ref="B180:C180"/>
    <mergeCell ref="B181:D181"/>
    <mergeCell ref="B155:C155"/>
    <mergeCell ref="B162:C162"/>
    <mergeCell ref="B169:C169"/>
    <mergeCell ref="B175:E175"/>
    <mergeCell ref="B178:C178"/>
    <mergeCell ref="B179:C17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H 2 Inhoudsopgave</vt:lpstr>
      <vt:lpstr>H 1 aanwijzingen</vt:lpstr>
      <vt:lpstr>2.1 - 2.8</vt:lpstr>
      <vt:lpstr>2.9 - 2.14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Windows-gebruiker</dc:creator>
  <cp:lastModifiedBy>Henny Krom</cp:lastModifiedBy>
  <cp:lastPrinted>2022-12-22T08:05:13Z</cp:lastPrinted>
  <dcterms:created xsi:type="dcterms:W3CDTF">2020-12-11T10:09:52Z</dcterms:created>
  <dcterms:modified xsi:type="dcterms:W3CDTF">2023-01-04T12:41:02Z</dcterms:modified>
</cp:coreProperties>
</file>