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27" documentId="8_{B33BA2A3-C032-4D40-9ABC-80ACA020E8A8}" xr6:coauthVersionLast="47" xr6:coauthVersionMax="47" xr10:uidLastSave="{B8CC7749-4A25-466A-803D-23648AC1674D}"/>
  <bookViews>
    <workbookView xWindow="-108" yWindow="-108" windowWidth="23256" windowHeight="12576" xr2:uid="{5D587E09-814F-4BAA-A382-6AB82BB63DFF}"/>
  </bookViews>
  <sheets>
    <sheet name="H 1 Inhoudsopgave" sheetId="8" r:id="rId1"/>
    <sheet name="H 1 aanwijzingen" sheetId="5" state="hidden" r:id="rId2"/>
    <sheet name=" 1.1 - 1.9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6" i="9" l="1"/>
  <c r="D216" i="9"/>
  <c r="E202" i="9"/>
  <c r="E201" i="9"/>
  <c r="E200" i="9"/>
  <c r="D194" i="9"/>
  <c r="E194" i="9" s="1"/>
  <c r="E178" i="9"/>
  <c r="D178" i="9" s="1"/>
  <c r="D161" i="9"/>
  <c r="E161" i="9" s="1"/>
  <c r="E144" i="9"/>
  <c r="D144" i="9"/>
  <c r="D128" i="9"/>
  <c r="D120" i="9"/>
  <c r="E111" i="9"/>
  <c r="E110" i="9"/>
  <c r="E109" i="9"/>
  <c r="E108" i="9"/>
  <c r="E90" i="9"/>
  <c r="D90" i="9"/>
  <c r="E68" i="9"/>
  <c r="D72" i="9" s="1"/>
  <c r="E63" i="9"/>
  <c r="D71" i="9" s="1"/>
  <c r="D73" i="9" s="1"/>
  <c r="E39" i="9"/>
  <c r="D39" i="9"/>
  <c r="E17" i="9"/>
  <c r="D21" i="9" s="1"/>
  <c r="E11" i="9"/>
  <c r="D20" i="9" s="1"/>
  <c r="E112" i="9" l="1"/>
  <c r="D22" i="9"/>
  <c r="E203" i="9"/>
</calcChain>
</file>

<file path=xl/sharedStrings.xml><?xml version="1.0" encoding="utf-8"?>
<sst xmlns="http://schemas.openxmlformats.org/spreadsheetml/2006/main" count="341" uniqueCount="194">
  <si>
    <t>Omschrijving</t>
  </si>
  <si>
    <t>Vervaldatum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</si>
  <si>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</si>
  <si>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</si>
  <si>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</si>
  <si>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</si>
  <si>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</si>
  <si>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</si>
  <si>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</si>
  <si>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</si>
  <si>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</si>
  <si>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</si>
  <si>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</si>
  <si>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</si>
  <si>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</si>
  <si>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</si>
  <si>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</si>
  <si>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</si>
  <si>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</si>
  <si>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</si>
  <si>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</si>
  <si>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</si>
  <si>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</si>
  <si>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</si>
  <si>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</si>
  <si>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</si>
  <si>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</si>
  <si>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</si>
  <si>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</si>
  <si>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</si>
  <si>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</si>
  <si>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</si>
  <si>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</si>
  <si>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</si>
  <si>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</si>
  <si>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</si>
  <si>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</si>
  <si>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</si>
  <si>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</si>
  <si>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</si>
  <si>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</si>
  <si>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</si>
  <si>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</si>
  <si>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</si>
  <si>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</si>
  <si>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</si>
  <si>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</si>
  <si>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</si>
  <si>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</si>
  <si>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</si>
  <si>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</si>
  <si>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</si>
  <si>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</si>
  <si>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</si>
  <si>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</si>
  <si>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</si>
  <si>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</si>
  <si>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</si>
  <si>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</si>
  <si>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</si>
  <si>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</si>
  <si>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</si>
  <si>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</si>
  <si>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</si>
  <si>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</si>
  <si>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</si>
  <si>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</si>
  <si>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</si>
  <si>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</si>
  <si>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</si>
  <si>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</si>
  <si>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</si>
  <si>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</si>
  <si>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</si>
  <si>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</si>
  <si>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</si>
  <si>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</si>
  <si>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</si>
  <si>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</si>
  <si>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</si>
  <si>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</si>
  <si>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</si>
  <si>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</si>
  <si>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</si>
  <si>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</si>
  <si>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</si>
  <si>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</si>
  <si>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</si>
  <si>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</si>
  <si>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</si>
  <si>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</si>
  <si>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</si>
  <si>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</si>
  <si>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</si>
  <si>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</si>
  <si>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</si>
  <si>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</si>
  <si>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</si>
  <si>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</si>
  <si>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</si>
  <si>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</si>
  <si>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</si>
  <si>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Opgave 1.1</t>
  </si>
  <si>
    <t>Artikel</t>
  </si>
  <si>
    <t>Aantal</t>
  </si>
  <si>
    <t>e</t>
  </si>
  <si>
    <t>Opgave 1.2</t>
  </si>
  <si>
    <t>Opgave 1.3</t>
  </si>
  <si>
    <t>Opgave 1.4</t>
  </si>
  <si>
    <t>Opgave 1.5</t>
  </si>
  <si>
    <t>Opgave 1.6</t>
  </si>
  <si>
    <t>Opgave 1.7</t>
  </si>
  <si>
    <t>Opgave 1.8</t>
  </si>
  <si>
    <t>Opgave 1.9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</si>
  <si>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</si>
  <si>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</si>
  <si>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</si>
  <si>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</si>
  <si>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</si>
  <si>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</si>
  <si>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</si>
  <si>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Uitwerking 1.1 - 1.9</t>
  </si>
  <si>
    <t>H 1 Uitwerking</t>
  </si>
  <si>
    <t>Stel de inventaris van onderneming Verhagen samen per 1 januari 2022.</t>
  </si>
  <si>
    <t>Bezit</t>
  </si>
  <si>
    <t>Totaal bezit</t>
  </si>
  <si>
    <t>Schuld</t>
  </si>
  <si>
    <t>Totaal schuld</t>
  </si>
  <si>
    <t>Hoeveel bedraagt het eigen vermogen van onderneming Verhagen op 1 januari 2022?</t>
  </si>
  <si>
    <t>Stel de balans (in staffelvorm) samen van onderneming Verhagen per 1 januari 2022.</t>
  </si>
  <si>
    <t>Balans 1 januari 2022</t>
  </si>
  <si>
    <t>Totaal</t>
  </si>
  <si>
    <t xml:space="preserve">b </t>
  </si>
  <si>
    <t>Welke balansposten behoren tot de vaste activa?</t>
  </si>
  <si>
    <t>Gebouw en Inventaris</t>
  </si>
  <si>
    <t>Welke balansposten behoren tot de vlottende activa?</t>
  </si>
  <si>
    <t>Voorraad goederen, Debiteuren en Kas</t>
  </si>
  <si>
    <t>Welke balansposten behoren tot het lang vreemd vermogen?</t>
  </si>
  <si>
    <t>Welke balansposten behoren tot het kort vreemd vermogen?</t>
  </si>
  <si>
    <t>Crediteuren en Rabobank</t>
  </si>
  <si>
    <t>Stel de inventaris van onderneming Kerssens samen per 1 januari 2022.</t>
  </si>
  <si>
    <t>Stel de balans (in staffelvorm) samen van onderneming Kerssens per 1 januari 2022.</t>
  </si>
  <si>
    <t>Voorraad goederen, Debiteuren, ING-bank en Kas</t>
  </si>
  <si>
    <t>Stel de specificatie van de balanspost Voorraad goederen samen per 1 januari 2022.</t>
  </si>
  <si>
    <t>Inkoopprijs per stuk</t>
  </si>
  <si>
    <t>Inkoopprijs totaal</t>
  </si>
  <si>
    <t>Witte wijn</t>
  </si>
  <si>
    <t>Rode wijn</t>
  </si>
  <si>
    <t>Rosé</t>
  </si>
  <si>
    <t>Rijnwijn</t>
  </si>
  <si>
    <t xml:space="preserve">Totaal  </t>
  </si>
  <si>
    <t>Stel de specificatie van de balanspost Debiteuren samen per 1 januari 2022.</t>
  </si>
  <si>
    <t>Debiteur</t>
  </si>
  <si>
    <t>Factuurnummer</t>
  </si>
  <si>
    <t>Openstaand bedrag</t>
  </si>
  <si>
    <t>D. Brand</t>
  </si>
  <si>
    <t>G. Boot</t>
  </si>
  <si>
    <t>J. Groot</t>
  </si>
  <si>
    <t>G. Donker</t>
  </si>
  <si>
    <t xml:space="preserve">Totaal   </t>
  </si>
  <si>
    <t>Stel de specificatie van de balanspost Crediteuren samen per 1 januari 2022.</t>
  </si>
  <si>
    <t>Crediteur</t>
  </si>
  <si>
    <t>Wijnimport nv</t>
  </si>
  <si>
    <t>Goedkoop bv</t>
  </si>
  <si>
    <t>Robol nv</t>
  </si>
  <si>
    <t>Stel de balans van wijnhandel Grand Reserva samen per 1 januari 2022.</t>
  </si>
  <si>
    <t>Winkelpand</t>
  </si>
  <si>
    <t>7% Hypothecaire lening</t>
  </si>
  <si>
    <t>Kredietbank</t>
  </si>
  <si>
    <t>Hoeveel bedraagt het lang vreemd vermogen?</t>
  </si>
  <si>
    <t>Bezit - schuld = eigen vermogen dus € 370.000 - schuld = € 180.000</t>
  </si>
  <si>
    <t>Schuld = € 370.000 - € 180.000 = € 190.000</t>
  </si>
  <si>
    <t>Totale schulden</t>
  </si>
  <si>
    <t>Kort vreemd vermogen</t>
  </si>
  <si>
    <t xml:space="preserve">Lang vreemd vermogen </t>
  </si>
  <si>
    <r>
      <rPr>
        <b/>
        <sz val="11"/>
        <color theme="0"/>
        <rFont val="Arial"/>
        <family val="2"/>
      </rPr>
      <t>Balans</t>
    </r>
    <r>
      <rPr>
        <b/>
        <sz val="11"/>
        <color theme="1"/>
        <rFont val="Arial"/>
        <family val="2"/>
      </rPr>
      <t xml:space="preserve"> </t>
    </r>
  </si>
  <si>
    <t>Lang vreemd vermogen</t>
  </si>
  <si>
    <t>?</t>
  </si>
  <si>
    <t>Het lang vreemd vermogen is € 100.000</t>
  </si>
  <si>
    <t>Hoeveel bedragen de bezittingen?</t>
  </si>
  <si>
    <t>Bezit - schuld = eigen vermogen</t>
  </si>
  <si>
    <t>Bezit - € 80.000 = € 180.000</t>
  </si>
  <si>
    <t>Totale bezittingen: € 260.000</t>
  </si>
  <si>
    <t xml:space="preserve">Balans </t>
  </si>
  <si>
    <t>Bezit is € 260.000</t>
  </si>
  <si>
    <t>Hoeveel bedraagt het eigen vermogen?</t>
  </si>
  <si>
    <t>Eigen vermogen = € 180.000 - € 80.000 = € 100.000</t>
  </si>
  <si>
    <t>Stel de balans samen van onderneming Baan per 1 juli 2022.</t>
  </si>
  <si>
    <t>Dameskleding</t>
  </si>
  <si>
    <t>Herenkleding</t>
  </si>
  <si>
    <t>Kinderkleding</t>
  </si>
  <si>
    <t>Balans 1 juli 2022</t>
  </si>
  <si>
    <t>1.1 - 1.9</t>
  </si>
  <si>
    <t>Hoofdstuk 1 De 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</si>
</sst>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000"/>
    <numFmt numFmtId="165" formatCode="_ [$€-413]\ * #,##0_ ;_ [$€-413]\ * \-#,##0_ ;_ [$€-413]\ * &quot;-&quot;??_ ;_ @_ "/>
    <numFmt numFmtId="166" formatCode="_ [$€-413]\ * #,##0.00_ ;_ [$€-413]\ * \-#,##0.00_ ;_ [$€-413]\ * &quot;-&quot;??_ ;_ @_ 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8" fillId="0" borderId="0" xfId="2" quotePrefix="1" applyFont="1"/>
    <xf numFmtId="0" fontId="5" fillId="0" borderId="0" xfId="2" quotePrefix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14" fillId="0" borderId="0" xfId="0" applyFont="1" applyAlignment="1">
      <alignment vertical="center"/>
    </xf>
    <xf numFmtId="165" fontId="9" fillId="0" borderId="10" xfId="0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13" fillId="0" borderId="9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7" fontId="9" fillId="0" borderId="1" xfId="1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1"/>
  <sheetViews>
    <sheetView showGridLines="0" tabSelected="1" zoomScale="190" zoomScaleNormal="190" workbookViewId="0">
      <selection activeCell="B10" sqref="B10"/>
    </sheetView>
  </sheetViews>
  <sheetFormatPr defaultRowHeight="15" x14ac:dyDescent="0.25"/>
  <cols>
    <col min="1" max="1" width="8.88671875" style="1"/>
    <col min="2" max="2" width="26.5546875" style="1" customWidth="1"/>
    <col min="3" max="16384" width="8.88671875" style="1"/>
  </cols>
  <sheetData>
    <row r="1" spans="1:7" ht="15.6" x14ac:dyDescent="0.3">
      <c r="A1" s="2" t="s">
        <v>120</v>
      </c>
    </row>
    <row r="2" spans="1:7" ht="15.6" x14ac:dyDescent="0.3">
      <c r="A2" s="2"/>
    </row>
    <row r="3" spans="1:7" ht="15.6" x14ac:dyDescent="0.3">
      <c r="A3" s="2" t="s">
        <v>193</v>
      </c>
    </row>
    <row r="5" spans="1:7" x14ac:dyDescent="0.25">
      <c r="A5" s="1" t="s">
        <v>65</v>
      </c>
      <c r="B5" s="9">
        <v>44927</v>
      </c>
    </row>
    <row r="6" spans="1:7" x14ac:dyDescent="0.25">
      <c r="B6" s="9"/>
    </row>
    <row r="7" spans="1:7" x14ac:dyDescent="0.25">
      <c r="A7" s="6" t="s">
        <v>61</v>
      </c>
      <c r="B7" s="6" t="s">
        <v>118</v>
      </c>
      <c r="C7" s="6"/>
      <c r="D7" s="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10" spans="1:7" ht="15.6" x14ac:dyDescent="0.3">
      <c r="A10" s="1" t="s">
        <v>66</v>
      </c>
      <c r="B10" s="11" t="s">
        <v>121</v>
      </c>
    </row>
    <row r="11" spans="1:7" x14ac:dyDescent="0.25">
      <c r="B11" s="10"/>
    </row>
  </sheetData>
  <hyperlinks>
    <hyperlink ref="B10" location="' 1.1 - 1.9'!A1" display="Uitwerking 1.1 - 1.9" xr:uid="{4EC69E49-5334-4FC9-834F-DD3EB76F075E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"/>
    <col min="2" max="2" width="42" style="1" customWidth="1"/>
    <col min="3" max="16384" width="8.88671875" style="1"/>
  </cols>
  <sheetData>
    <row r="1" spans="1:2" ht="15.6" x14ac:dyDescent="0.3">
      <c r="A1" s="2" t="s">
        <v>71</v>
      </c>
    </row>
    <row r="2" spans="1:2" ht="15.6" x14ac:dyDescent="0.3">
      <c r="A2" s="2"/>
    </row>
    <row r="3" spans="1:2" ht="15.6" x14ac:dyDescent="0.3">
      <c r="A3" s="2" t="s">
        <v>72</v>
      </c>
    </row>
    <row r="5" spans="1:2" ht="15.6" x14ac:dyDescent="0.3">
      <c r="A5" s="2" t="s">
        <v>60</v>
      </c>
    </row>
    <row r="6" spans="1:2" x14ac:dyDescent="0.25">
      <c r="A6" s="1" t="s">
        <v>70</v>
      </c>
    </row>
    <row r="7" spans="1:2" x14ac:dyDescent="0.25">
      <c r="A7" s="1" t="s">
        <v>57</v>
      </c>
    </row>
    <row r="8" spans="1:2" x14ac:dyDescent="0.25">
      <c r="A8" s="1" t="s">
        <v>58</v>
      </c>
    </row>
    <row r="10" spans="1:2" s="3" customFormat="1" ht="15.6" x14ac:dyDescent="0.3">
      <c r="A10" s="3" t="s">
        <v>61</v>
      </c>
      <c r="B10" s="3" t="s">
        <v>63</v>
      </c>
    </row>
    <row r="11" spans="1:2" x14ac:dyDescent="0.25">
      <c r="B11" s="1" t="s">
        <v>62</v>
      </c>
    </row>
    <row r="12" spans="1:2" x14ac:dyDescent="0.25">
      <c r="B12" s="1" t="s">
        <v>64</v>
      </c>
    </row>
    <row r="13" spans="1:2" x14ac:dyDescent="0.25">
      <c r="B13" s="1" t="s">
        <v>67</v>
      </c>
    </row>
    <row r="14" spans="1:2" x14ac:dyDescent="0.25">
      <c r="B14" s="1" t="s">
        <v>68</v>
      </c>
    </row>
    <row r="16" spans="1:2" s="3" customFormat="1" ht="15.6" x14ac:dyDescent="0.3">
      <c r="A16" s="3" t="s">
        <v>61</v>
      </c>
      <c r="B16" s="3" t="s">
        <v>59</v>
      </c>
    </row>
    <row r="18" spans="1:3" ht="15.6" x14ac:dyDescent="0.3">
      <c r="A18" s="2" t="s">
        <v>73</v>
      </c>
      <c r="C18" s="4"/>
    </row>
    <row r="19" spans="1:3" x14ac:dyDescent="0.25">
      <c r="A19" s="5">
        <v>200</v>
      </c>
      <c r="B19" s="1" t="s">
        <v>8</v>
      </c>
    </row>
    <row r="20" spans="1:3" x14ac:dyDescent="0.25">
      <c r="A20" s="5">
        <v>210</v>
      </c>
      <c r="B20" s="1" t="s">
        <v>9</v>
      </c>
    </row>
    <row r="21" spans="1:3" x14ac:dyDescent="0.25">
      <c r="A21" s="5">
        <v>300</v>
      </c>
      <c r="B21" s="1" t="s">
        <v>10</v>
      </c>
    </row>
    <row r="22" spans="1:3" x14ac:dyDescent="0.25">
      <c r="A22" s="5">
        <v>310</v>
      </c>
      <c r="B22" s="1" t="s">
        <v>11</v>
      </c>
    </row>
    <row r="23" spans="1:3" x14ac:dyDescent="0.25">
      <c r="A23" s="5">
        <v>400</v>
      </c>
      <c r="B23" s="1" t="s">
        <v>74</v>
      </c>
    </row>
    <row r="24" spans="1:3" x14ac:dyDescent="0.25">
      <c r="A24" s="5">
        <v>410</v>
      </c>
      <c r="B24" s="1" t="s">
        <v>75</v>
      </c>
    </row>
    <row r="25" spans="1:3" x14ac:dyDescent="0.25">
      <c r="A25" s="5">
        <v>420</v>
      </c>
      <c r="B25" s="1" t="s">
        <v>76</v>
      </c>
    </row>
    <row r="26" spans="1:3" x14ac:dyDescent="0.25">
      <c r="A26" s="5">
        <v>500</v>
      </c>
      <c r="B26" s="1" t="s">
        <v>12</v>
      </c>
    </row>
    <row r="27" spans="1:3" x14ac:dyDescent="0.25">
      <c r="A27" s="5">
        <v>510</v>
      </c>
      <c r="B27" s="1" t="s">
        <v>13</v>
      </c>
    </row>
    <row r="28" spans="1:3" x14ac:dyDescent="0.25">
      <c r="A28" s="5">
        <v>600</v>
      </c>
      <c r="B28" s="1" t="s">
        <v>14</v>
      </c>
    </row>
    <row r="29" spans="1:3" x14ac:dyDescent="0.25">
      <c r="A29" s="5">
        <v>680</v>
      </c>
      <c r="B29" s="1" t="s">
        <v>15</v>
      </c>
    </row>
    <row r="30" spans="1:3" x14ac:dyDescent="0.25">
      <c r="A30" s="5">
        <v>695</v>
      </c>
      <c r="B30" s="1" t="s">
        <v>77</v>
      </c>
    </row>
    <row r="31" spans="1:3" x14ac:dyDescent="0.25">
      <c r="A31" s="5">
        <v>700</v>
      </c>
      <c r="B31" s="1" t="s">
        <v>16</v>
      </c>
    </row>
    <row r="32" spans="1:3" x14ac:dyDescent="0.25">
      <c r="A32" s="5">
        <v>750</v>
      </c>
      <c r="B32" s="1" t="s">
        <v>78</v>
      </c>
    </row>
    <row r="33" spans="1:2" x14ac:dyDescent="0.25">
      <c r="A33" s="5">
        <v>760</v>
      </c>
      <c r="B33" s="1" t="s">
        <v>79</v>
      </c>
    </row>
    <row r="34" spans="1:2" x14ac:dyDescent="0.25">
      <c r="A34" s="5">
        <v>800</v>
      </c>
      <c r="B34" s="1" t="s">
        <v>80</v>
      </c>
    </row>
    <row r="35" spans="1:2" x14ac:dyDescent="0.25">
      <c r="A35" s="5">
        <v>820</v>
      </c>
      <c r="B35" s="1" t="s">
        <v>81</v>
      </c>
    </row>
    <row r="36" spans="1:2" x14ac:dyDescent="0.25">
      <c r="A36" s="8">
        <v>1000</v>
      </c>
      <c r="B36" s="1" t="s">
        <v>17</v>
      </c>
    </row>
    <row r="37" spans="1:2" x14ac:dyDescent="0.25">
      <c r="A37" s="8">
        <v>1050</v>
      </c>
      <c r="B37" s="1" t="s">
        <v>18</v>
      </c>
    </row>
    <row r="38" spans="1:2" x14ac:dyDescent="0.25">
      <c r="A38" s="8">
        <v>1060</v>
      </c>
      <c r="B38" s="1" t="s">
        <v>19</v>
      </c>
    </row>
    <row r="39" spans="1:2" x14ac:dyDescent="0.25">
      <c r="A39" s="8">
        <v>1070</v>
      </c>
      <c r="B39" s="1" t="s">
        <v>20</v>
      </c>
    </row>
    <row r="40" spans="1:2" x14ac:dyDescent="0.25">
      <c r="A40" s="8">
        <v>1080</v>
      </c>
      <c r="B40" s="1" t="s">
        <v>21</v>
      </c>
    </row>
    <row r="41" spans="1:2" x14ac:dyDescent="0.25">
      <c r="A41" s="8">
        <v>1090</v>
      </c>
      <c r="B41" s="1" t="s">
        <v>82</v>
      </c>
    </row>
    <row r="42" spans="1:2" x14ac:dyDescent="0.25">
      <c r="A42" s="8">
        <v>1100</v>
      </c>
      <c r="B42" s="1" t="s">
        <v>22</v>
      </c>
    </row>
    <row r="43" spans="1:2" x14ac:dyDescent="0.25">
      <c r="A43" s="8">
        <v>1150</v>
      </c>
      <c r="B43" s="1" t="s">
        <v>83</v>
      </c>
    </row>
    <row r="44" spans="1:2" x14ac:dyDescent="0.25">
      <c r="A44" s="8">
        <v>1180</v>
      </c>
      <c r="B44" s="1" t="s">
        <v>84</v>
      </c>
    </row>
    <row r="45" spans="1:2" x14ac:dyDescent="0.25">
      <c r="A45" s="8">
        <v>1200</v>
      </c>
      <c r="B45" s="1" t="s">
        <v>23</v>
      </c>
    </row>
    <row r="46" spans="1:2" x14ac:dyDescent="0.25">
      <c r="A46" s="8">
        <v>1240</v>
      </c>
      <c r="B46" s="1" t="s">
        <v>24</v>
      </c>
    </row>
    <row r="47" spans="1:2" x14ac:dyDescent="0.25">
      <c r="A47" s="8">
        <v>1260</v>
      </c>
      <c r="B47" s="1" t="s">
        <v>25</v>
      </c>
    </row>
    <row r="48" spans="1:2" x14ac:dyDescent="0.25">
      <c r="A48" s="8">
        <v>1270</v>
      </c>
      <c r="B48" s="1" t="s">
        <v>26</v>
      </c>
    </row>
    <row r="49" spans="1:2" x14ac:dyDescent="0.25">
      <c r="A49" s="8">
        <v>1280</v>
      </c>
      <c r="B49" s="1" t="s">
        <v>27</v>
      </c>
    </row>
    <row r="50" spans="1:2" x14ac:dyDescent="0.25">
      <c r="A50" s="8">
        <v>1300</v>
      </c>
      <c r="B50" s="1" t="s">
        <v>85</v>
      </c>
    </row>
    <row r="51" spans="1:2" x14ac:dyDescent="0.25">
      <c r="A51" s="8">
        <v>1350</v>
      </c>
      <c r="B51" s="1" t="s">
        <v>86</v>
      </c>
    </row>
    <row r="52" spans="1:2" x14ac:dyDescent="0.25">
      <c r="A52" s="8">
        <v>1400</v>
      </c>
      <c r="B52" s="1" t="s">
        <v>28</v>
      </c>
    </row>
    <row r="53" spans="1:2" x14ac:dyDescent="0.25">
      <c r="A53" s="8">
        <v>1500</v>
      </c>
      <c r="B53" s="1" t="s">
        <v>29</v>
      </c>
    </row>
    <row r="54" spans="1:2" x14ac:dyDescent="0.25">
      <c r="A54" s="8">
        <v>1520</v>
      </c>
      <c r="B54" s="1" t="s">
        <v>30</v>
      </c>
    </row>
    <row r="55" spans="1:2" x14ac:dyDescent="0.25">
      <c r="A55" s="8">
        <v>1540</v>
      </c>
      <c r="B55" s="1" t="s">
        <v>87</v>
      </c>
    </row>
    <row r="56" spans="1:2" x14ac:dyDescent="0.25">
      <c r="A56" s="8">
        <v>1600</v>
      </c>
      <c r="B56" s="1" t="s">
        <v>31</v>
      </c>
    </row>
    <row r="57" spans="1:2" x14ac:dyDescent="0.25">
      <c r="A57" s="8">
        <v>1650</v>
      </c>
      <c r="B57" s="1" t="s">
        <v>32</v>
      </c>
    </row>
    <row r="58" spans="1:2" x14ac:dyDescent="0.25">
      <c r="A58" s="8">
        <v>1660</v>
      </c>
      <c r="B58" s="1" t="s">
        <v>33</v>
      </c>
    </row>
    <row r="59" spans="1:2" x14ac:dyDescent="0.25">
      <c r="A59" s="8">
        <v>1665</v>
      </c>
      <c r="B59" s="1" t="s">
        <v>88</v>
      </c>
    </row>
    <row r="60" spans="1:2" x14ac:dyDescent="0.25">
      <c r="A60" s="8">
        <v>1680</v>
      </c>
      <c r="B60" s="1" t="s">
        <v>34</v>
      </c>
    </row>
    <row r="61" spans="1:2" x14ac:dyDescent="0.25">
      <c r="A61" s="8">
        <v>3000</v>
      </c>
      <c r="B61" s="1" t="s">
        <v>35</v>
      </c>
    </row>
    <row r="62" spans="1:2" x14ac:dyDescent="0.25">
      <c r="A62" s="8">
        <v>3100</v>
      </c>
      <c r="B62" s="1" t="s">
        <v>89</v>
      </c>
    </row>
    <row r="63" spans="1:2" x14ac:dyDescent="0.25">
      <c r="A63" s="8">
        <v>3200</v>
      </c>
      <c r="B63" s="1" t="s">
        <v>90</v>
      </c>
    </row>
    <row r="64" spans="1:2" x14ac:dyDescent="0.25">
      <c r="A64" s="8">
        <v>3300</v>
      </c>
      <c r="B64" s="1" t="s">
        <v>91</v>
      </c>
    </row>
    <row r="65" spans="1:2" x14ac:dyDescent="0.25">
      <c r="A65" s="8">
        <v>4000</v>
      </c>
      <c r="B65" s="1" t="s">
        <v>36</v>
      </c>
    </row>
    <row r="66" spans="1:2" x14ac:dyDescent="0.25">
      <c r="A66" s="8">
        <v>4050</v>
      </c>
      <c r="B66" s="1" t="s">
        <v>37</v>
      </c>
    </row>
    <row r="67" spans="1:2" x14ac:dyDescent="0.25">
      <c r="A67" s="8">
        <v>4070</v>
      </c>
      <c r="B67" s="1" t="s">
        <v>119</v>
      </c>
    </row>
    <row r="68" spans="1:2" x14ac:dyDescent="0.25">
      <c r="A68" s="8">
        <v>4100</v>
      </c>
      <c r="B68" s="1" t="s">
        <v>38</v>
      </c>
    </row>
    <row r="69" spans="1:2" x14ac:dyDescent="0.25">
      <c r="A69" s="8">
        <v>4120</v>
      </c>
      <c r="B69" s="1" t="s">
        <v>39</v>
      </c>
    </row>
    <row r="70" spans="1:2" x14ac:dyDescent="0.25">
      <c r="A70" s="8">
        <v>4150</v>
      </c>
      <c r="B70" s="1" t="s">
        <v>92</v>
      </c>
    </row>
    <row r="71" spans="1:2" x14ac:dyDescent="0.25">
      <c r="A71" s="8">
        <v>4200</v>
      </c>
      <c r="B71" s="1" t="s">
        <v>40</v>
      </c>
    </row>
    <row r="72" spans="1:2" x14ac:dyDescent="0.25">
      <c r="A72" s="8">
        <v>4250</v>
      </c>
      <c r="B72" s="1" t="s">
        <v>41</v>
      </c>
    </row>
    <row r="73" spans="1:2" x14ac:dyDescent="0.25">
      <c r="A73" s="8">
        <v>4300</v>
      </c>
      <c r="B73" s="1" t="s">
        <v>42</v>
      </c>
    </row>
    <row r="74" spans="1:2" x14ac:dyDescent="0.25">
      <c r="A74" s="8">
        <v>4350</v>
      </c>
      <c r="B74" s="1" t="s">
        <v>43</v>
      </c>
    </row>
    <row r="75" spans="1:2" x14ac:dyDescent="0.25">
      <c r="A75" s="8">
        <v>4400</v>
      </c>
      <c r="B75" s="1" t="s">
        <v>44</v>
      </c>
    </row>
    <row r="76" spans="1:2" x14ac:dyDescent="0.25">
      <c r="A76" s="8">
        <v>4500</v>
      </c>
      <c r="B76" s="1" t="s">
        <v>93</v>
      </c>
    </row>
    <row r="77" spans="1:2" x14ac:dyDescent="0.25">
      <c r="A77" s="8">
        <v>4600</v>
      </c>
      <c r="B77" s="1" t="s">
        <v>45</v>
      </c>
    </row>
    <row r="78" spans="1:2" x14ac:dyDescent="0.25">
      <c r="A78" s="8">
        <v>4650</v>
      </c>
      <c r="B78" s="1" t="s">
        <v>46</v>
      </c>
    </row>
    <row r="79" spans="1:2" x14ac:dyDescent="0.25">
      <c r="A79" s="8">
        <v>4700</v>
      </c>
      <c r="B79" s="1" t="s">
        <v>56</v>
      </c>
    </row>
    <row r="80" spans="1:2" x14ac:dyDescent="0.25">
      <c r="A80" s="8">
        <v>4750</v>
      </c>
      <c r="B80" s="1" t="s">
        <v>94</v>
      </c>
    </row>
    <row r="81" spans="1:2" x14ac:dyDescent="0.25">
      <c r="A81" s="8">
        <v>4800</v>
      </c>
      <c r="B81" s="1" t="s">
        <v>95</v>
      </c>
    </row>
    <row r="82" spans="1:2" x14ac:dyDescent="0.25">
      <c r="A82" s="8">
        <v>4950</v>
      </c>
      <c r="B82" s="1" t="s">
        <v>96</v>
      </c>
    </row>
    <row r="83" spans="1:2" x14ac:dyDescent="0.25">
      <c r="A83" s="8">
        <v>4960</v>
      </c>
      <c r="B83" s="1" t="s">
        <v>47</v>
      </c>
    </row>
    <row r="84" spans="1:2" x14ac:dyDescent="0.25">
      <c r="A84" s="8">
        <v>4970</v>
      </c>
      <c r="B84" s="1" t="s">
        <v>48</v>
      </c>
    </row>
    <row r="85" spans="1:2" x14ac:dyDescent="0.25">
      <c r="A85" s="8">
        <v>4990</v>
      </c>
      <c r="B85" s="1" t="s">
        <v>49</v>
      </c>
    </row>
    <row r="86" spans="1:2" x14ac:dyDescent="0.25">
      <c r="A86" s="8">
        <v>7000</v>
      </c>
      <c r="B86" s="1" t="s">
        <v>50</v>
      </c>
    </row>
    <row r="87" spans="1:2" x14ac:dyDescent="0.25">
      <c r="A87" s="8">
        <v>7400</v>
      </c>
      <c r="B87" s="1" t="s">
        <v>97</v>
      </c>
    </row>
    <row r="88" spans="1:2" x14ac:dyDescent="0.25">
      <c r="A88" s="8">
        <v>7500</v>
      </c>
      <c r="B88" s="1" t="s">
        <v>98</v>
      </c>
    </row>
    <row r="89" spans="1:2" x14ac:dyDescent="0.25">
      <c r="A89" s="8">
        <v>8200</v>
      </c>
      <c r="B89" s="1" t="s">
        <v>51</v>
      </c>
    </row>
    <row r="90" spans="1:2" x14ac:dyDescent="0.25">
      <c r="A90" s="8">
        <v>8300</v>
      </c>
      <c r="B90" s="1" t="s">
        <v>99</v>
      </c>
    </row>
    <row r="91" spans="1:2" x14ac:dyDescent="0.25">
      <c r="A91" s="8">
        <v>8400</v>
      </c>
      <c r="B91" s="1" t="s">
        <v>52</v>
      </c>
    </row>
    <row r="92" spans="1:2" x14ac:dyDescent="0.25">
      <c r="A92" s="8">
        <v>8500</v>
      </c>
      <c r="B92" s="1" t="s">
        <v>53</v>
      </c>
    </row>
    <row r="93" spans="1:2" x14ac:dyDescent="0.25">
      <c r="A93" s="8">
        <v>8550</v>
      </c>
      <c r="B93" s="1" t="s">
        <v>54</v>
      </c>
    </row>
    <row r="94" spans="1:2" x14ac:dyDescent="0.25">
      <c r="A94" s="8">
        <v>8600</v>
      </c>
      <c r="B94" s="1" t="s">
        <v>100</v>
      </c>
    </row>
    <row r="95" spans="1:2" x14ac:dyDescent="0.25">
      <c r="A95" s="8">
        <v>9000</v>
      </c>
      <c r="B95" s="1" t="s">
        <v>101</v>
      </c>
    </row>
    <row r="96" spans="1:2" x14ac:dyDescent="0.25">
      <c r="A96" s="8">
        <v>9100</v>
      </c>
      <c r="B96" s="1" t="s">
        <v>55</v>
      </c>
    </row>
    <row r="97" spans="1:3" x14ac:dyDescent="0.25">
      <c r="A97" s="8">
        <v>9600</v>
      </c>
      <c r="B97" s="1" t="s">
        <v>69</v>
      </c>
    </row>
    <row r="98" spans="1:3" x14ac:dyDescent="0.25">
      <c r="A98" s="7">
        <v>1320</v>
      </c>
      <c r="B98" s="6" t="s">
        <v>117</v>
      </c>
      <c r="C98" s="6" t="s">
        <v>114</v>
      </c>
    </row>
    <row r="99" spans="1:3" x14ac:dyDescent="0.25">
      <c r="A99" s="7">
        <v>3150</v>
      </c>
      <c r="B99" s="6" t="s">
        <v>116</v>
      </c>
      <c r="C99" s="6" t="s">
        <v>115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CC01-B831-46BC-B173-D276F30744A0}">
  <dimension ref="A1:F228"/>
  <sheetViews>
    <sheetView showGridLines="0" topLeftCell="A214" workbookViewId="0">
      <selection activeCell="A154" sqref="A154:XFD154"/>
    </sheetView>
  </sheetViews>
  <sheetFormatPr defaultRowHeight="13.8" x14ac:dyDescent="0.3"/>
  <cols>
    <col min="1" max="1" width="3.77734375" style="12" customWidth="1"/>
    <col min="2" max="2" width="22.109375" style="14" customWidth="1"/>
    <col min="3" max="3" width="16.109375" style="14" customWidth="1"/>
    <col min="4" max="4" width="20.6640625" style="14" customWidth="1"/>
    <col min="5" max="5" width="20.77734375" style="14" customWidth="1"/>
    <col min="6" max="16384" width="8.88671875" style="14"/>
  </cols>
  <sheetData>
    <row r="1" spans="1:5" x14ac:dyDescent="0.3">
      <c r="B1" s="13" t="s">
        <v>122</v>
      </c>
      <c r="C1" s="13" t="s">
        <v>192</v>
      </c>
    </row>
    <row r="3" spans="1:5" x14ac:dyDescent="0.3">
      <c r="B3" s="15" t="s">
        <v>102</v>
      </c>
    </row>
    <row r="4" spans="1:5" s="17" customFormat="1" x14ac:dyDescent="0.3">
      <c r="A4" s="16" t="s">
        <v>4</v>
      </c>
      <c r="B4" s="17" t="s">
        <v>123</v>
      </c>
    </row>
    <row r="5" spans="1:5" ht="18" customHeight="1" x14ac:dyDescent="0.3">
      <c r="B5" s="18" t="s">
        <v>124</v>
      </c>
      <c r="C5" s="50" t="s">
        <v>22</v>
      </c>
      <c r="D5" s="50"/>
      <c r="E5" s="19">
        <v>90000</v>
      </c>
    </row>
    <row r="6" spans="1:5" ht="18" customHeight="1" x14ac:dyDescent="0.3">
      <c r="C6" s="50" t="s">
        <v>8</v>
      </c>
      <c r="D6" s="50"/>
      <c r="E6" s="19">
        <v>260000</v>
      </c>
    </row>
    <row r="7" spans="1:5" ht="18" customHeight="1" x14ac:dyDescent="0.3">
      <c r="C7" s="50" t="s">
        <v>10</v>
      </c>
      <c r="D7" s="50"/>
      <c r="E7" s="19">
        <v>50000</v>
      </c>
    </row>
    <row r="8" spans="1:5" ht="18" customHeight="1" x14ac:dyDescent="0.3">
      <c r="C8" s="50" t="s">
        <v>17</v>
      </c>
      <c r="D8" s="50"/>
      <c r="E8" s="19">
        <v>5000</v>
      </c>
    </row>
    <row r="9" spans="1:5" ht="18" customHeight="1" x14ac:dyDescent="0.3">
      <c r="C9" s="50" t="s">
        <v>35</v>
      </c>
      <c r="D9" s="50"/>
      <c r="E9" s="19">
        <v>150000</v>
      </c>
    </row>
    <row r="10" spans="1:5" ht="18" customHeight="1" thickBot="1" x14ac:dyDescent="0.35">
      <c r="C10" s="50"/>
      <c r="D10" s="50"/>
      <c r="E10" s="20"/>
    </row>
    <row r="11" spans="1:5" ht="18" customHeight="1" x14ac:dyDescent="0.3">
      <c r="C11" s="55" t="s">
        <v>125</v>
      </c>
      <c r="D11" s="55"/>
      <c r="E11" s="19">
        <f>SUM(E5:E10)</f>
        <v>555000</v>
      </c>
    </row>
    <row r="12" spans="1:5" ht="18" customHeight="1" x14ac:dyDescent="0.3">
      <c r="C12" s="56"/>
      <c r="D12" s="56"/>
    </row>
    <row r="13" spans="1:5" ht="18" customHeight="1" x14ac:dyDescent="0.3">
      <c r="B13" s="18" t="s">
        <v>126</v>
      </c>
      <c r="C13" s="50" t="s">
        <v>28</v>
      </c>
      <c r="D13" s="50"/>
      <c r="E13" s="19">
        <v>70000</v>
      </c>
    </row>
    <row r="14" spans="1:5" ht="18" customHeight="1" x14ac:dyDescent="0.3">
      <c r="C14" s="57" t="s">
        <v>16</v>
      </c>
      <c r="D14" s="57"/>
      <c r="E14" s="22">
        <v>180000</v>
      </c>
    </row>
    <row r="15" spans="1:5" ht="18" customHeight="1" x14ac:dyDescent="0.3">
      <c r="C15" s="51" t="s">
        <v>18</v>
      </c>
      <c r="D15" s="52"/>
      <c r="E15" s="23">
        <v>10000</v>
      </c>
    </row>
    <row r="16" spans="1:5" ht="18" customHeight="1" thickBot="1" x14ac:dyDescent="0.35">
      <c r="C16" s="50"/>
      <c r="D16" s="50"/>
      <c r="E16" s="20"/>
    </row>
    <row r="17" spans="1:5" ht="18" customHeight="1" x14ac:dyDescent="0.3">
      <c r="C17" s="55" t="s">
        <v>127</v>
      </c>
      <c r="D17" s="55"/>
      <c r="E17" s="22">
        <f>SUM(E13:E16)</f>
        <v>260000</v>
      </c>
    </row>
    <row r="19" spans="1:5" s="17" customFormat="1" x14ac:dyDescent="0.3">
      <c r="A19" s="16" t="s">
        <v>7</v>
      </c>
      <c r="B19" s="17" t="s">
        <v>128</v>
      </c>
    </row>
    <row r="20" spans="1:5" ht="18" customHeight="1" x14ac:dyDescent="0.3">
      <c r="B20" s="51" t="s">
        <v>125</v>
      </c>
      <c r="C20" s="52"/>
      <c r="D20" s="19">
        <f>E11</f>
        <v>555000</v>
      </c>
    </row>
    <row r="21" spans="1:5" ht="18" customHeight="1" thickBot="1" x14ac:dyDescent="0.35">
      <c r="B21" s="51" t="s">
        <v>127</v>
      </c>
      <c r="C21" s="52"/>
      <c r="D21" s="20">
        <f>E17</f>
        <v>260000</v>
      </c>
    </row>
    <row r="22" spans="1:5" ht="18" customHeight="1" x14ac:dyDescent="0.3">
      <c r="B22" s="51" t="s">
        <v>14</v>
      </c>
      <c r="C22" s="52"/>
      <c r="D22" s="19">
        <f>D20-D21</f>
        <v>295000</v>
      </c>
    </row>
    <row r="25" spans="1:5" x14ac:dyDescent="0.3">
      <c r="B25" s="15" t="s">
        <v>106</v>
      </c>
    </row>
    <row r="26" spans="1:5" s="17" customFormat="1" x14ac:dyDescent="0.3">
      <c r="A26" s="16" t="s">
        <v>4</v>
      </c>
      <c r="B26" s="17" t="s">
        <v>129</v>
      </c>
    </row>
    <row r="27" spans="1:5" ht="18" customHeight="1" x14ac:dyDescent="0.3">
      <c r="B27" s="53" t="s">
        <v>130</v>
      </c>
      <c r="C27" s="53"/>
      <c r="D27" s="53"/>
      <c r="E27" s="53"/>
    </row>
    <row r="28" spans="1:5" s="24" customFormat="1" ht="18" customHeight="1" x14ac:dyDescent="0.3">
      <c r="B28" s="54" t="s">
        <v>0</v>
      </c>
      <c r="C28" s="54"/>
      <c r="D28" s="25" t="s">
        <v>2</v>
      </c>
      <c r="E28" s="25" t="s">
        <v>3</v>
      </c>
    </row>
    <row r="29" spans="1:5" ht="18" customHeight="1" x14ac:dyDescent="0.3">
      <c r="B29" s="50" t="s">
        <v>8</v>
      </c>
      <c r="C29" s="50"/>
      <c r="D29" s="19">
        <v>260000</v>
      </c>
      <c r="E29" s="19"/>
    </row>
    <row r="30" spans="1:5" ht="18" customHeight="1" x14ac:dyDescent="0.3">
      <c r="B30" s="50" t="s">
        <v>10</v>
      </c>
      <c r="C30" s="50"/>
      <c r="D30" s="19">
        <v>50000</v>
      </c>
      <c r="E30" s="19"/>
    </row>
    <row r="31" spans="1:5" ht="18" customHeight="1" x14ac:dyDescent="0.3">
      <c r="B31" s="50" t="s">
        <v>35</v>
      </c>
      <c r="C31" s="50"/>
      <c r="D31" s="19">
        <v>150000</v>
      </c>
      <c r="E31" s="19"/>
    </row>
    <row r="32" spans="1:5" ht="18" customHeight="1" x14ac:dyDescent="0.3">
      <c r="B32" s="50" t="s">
        <v>22</v>
      </c>
      <c r="C32" s="50"/>
      <c r="D32" s="19">
        <v>90000</v>
      </c>
      <c r="E32" s="19"/>
    </row>
    <row r="33" spans="1:5" ht="18" customHeight="1" x14ac:dyDescent="0.3">
      <c r="B33" s="50" t="s">
        <v>17</v>
      </c>
      <c r="C33" s="50"/>
      <c r="D33" s="19">
        <v>5000</v>
      </c>
      <c r="E33" s="19"/>
    </row>
    <row r="34" spans="1:5" ht="18" customHeight="1" x14ac:dyDescent="0.3">
      <c r="B34" s="50" t="s">
        <v>14</v>
      </c>
      <c r="C34" s="50"/>
      <c r="D34" s="19"/>
      <c r="E34" s="19">
        <v>295000</v>
      </c>
    </row>
    <row r="35" spans="1:5" ht="18" customHeight="1" x14ac:dyDescent="0.3">
      <c r="B35" s="50" t="s">
        <v>16</v>
      </c>
      <c r="C35" s="50"/>
      <c r="D35" s="19"/>
      <c r="E35" s="19">
        <v>180000</v>
      </c>
    </row>
    <row r="36" spans="1:5" ht="18" customHeight="1" x14ac:dyDescent="0.3">
      <c r="B36" s="50" t="s">
        <v>28</v>
      </c>
      <c r="C36" s="50"/>
      <c r="D36" s="19"/>
      <c r="E36" s="19">
        <v>70000</v>
      </c>
    </row>
    <row r="37" spans="1:5" ht="18" customHeight="1" x14ac:dyDescent="0.3">
      <c r="B37" s="50" t="s">
        <v>18</v>
      </c>
      <c r="C37" s="50"/>
      <c r="D37" s="19"/>
      <c r="E37" s="19">
        <v>10000</v>
      </c>
    </row>
    <row r="38" spans="1:5" ht="18" customHeight="1" thickBot="1" x14ac:dyDescent="0.35">
      <c r="B38" s="50"/>
      <c r="C38" s="50"/>
      <c r="D38" s="26"/>
      <c r="E38" s="20"/>
    </row>
    <row r="39" spans="1:5" ht="18" customHeight="1" x14ac:dyDescent="0.3">
      <c r="B39" s="55" t="s">
        <v>131</v>
      </c>
      <c r="C39" s="55"/>
      <c r="D39" s="27">
        <f>SUM(D29:D38)</f>
        <v>555000</v>
      </c>
      <c r="E39" s="27">
        <f>SUM(E29:E38)</f>
        <v>555000</v>
      </c>
    </row>
    <row r="41" spans="1:5" x14ac:dyDescent="0.3">
      <c r="A41" s="16" t="s">
        <v>132</v>
      </c>
      <c r="B41" s="28" t="s">
        <v>133</v>
      </c>
      <c r="C41" s="17"/>
    </row>
    <row r="42" spans="1:5" ht="18" customHeight="1" x14ac:dyDescent="0.25">
      <c r="A42" s="16"/>
      <c r="B42" s="29" t="s">
        <v>134</v>
      </c>
      <c r="C42" s="17"/>
    </row>
    <row r="43" spans="1:5" ht="18" customHeight="1" x14ac:dyDescent="0.3">
      <c r="A43" s="16"/>
      <c r="B43" s="30"/>
      <c r="C43" s="17"/>
    </row>
    <row r="44" spans="1:5" x14ac:dyDescent="0.3">
      <c r="A44" s="16" t="s">
        <v>5</v>
      </c>
      <c r="B44" s="28" t="s">
        <v>135</v>
      </c>
      <c r="C44" s="17"/>
    </row>
    <row r="45" spans="1:5" ht="18" customHeight="1" x14ac:dyDescent="0.25">
      <c r="A45" s="16"/>
      <c r="B45" s="29" t="s">
        <v>136</v>
      </c>
      <c r="C45" s="17"/>
    </row>
    <row r="46" spans="1:5" ht="18" customHeight="1" x14ac:dyDescent="0.3">
      <c r="A46" s="16"/>
      <c r="B46" s="30"/>
      <c r="C46" s="17"/>
    </row>
    <row r="47" spans="1:5" x14ac:dyDescent="0.3">
      <c r="A47" s="16" t="s">
        <v>6</v>
      </c>
      <c r="B47" s="28" t="s">
        <v>137</v>
      </c>
      <c r="C47" s="17"/>
    </row>
    <row r="48" spans="1:5" ht="18" customHeight="1" x14ac:dyDescent="0.25">
      <c r="A48" s="16"/>
      <c r="B48" s="29" t="s">
        <v>16</v>
      </c>
      <c r="C48" s="17"/>
    </row>
    <row r="49" spans="1:5" ht="18" customHeight="1" x14ac:dyDescent="0.3">
      <c r="A49" s="16"/>
      <c r="B49" s="30"/>
      <c r="C49" s="17"/>
    </row>
    <row r="50" spans="1:5" x14ac:dyDescent="0.3">
      <c r="A50" s="16" t="s">
        <v>105</v>
      </c>
      <c r="B50" s="28" t="s">
        <v>138</v>
      </c>
      <c r="C50" s="17"/>
    </row>
    <row r="51" spans="1:5" ht="18" customHeight="1" x14ac:dyDescent="0.25">
      <c r="A51" s="16"/>
      <c r="B51" s="29" t="s">
        <v>139</v>
      </c>
      <c r="C51" s="17"/>
    </row>
    <row r="52" spans="1:5" ht="18" customHeight="1" x14ac:dyDescent="0.3">
      <c r="A52" s="16"/>
      <c r="B52" s="30"/>
      <c r="C52" s="17"/>
    </row>
    <row r="54" spans="1:5" x14ac:dyDescent="0.3">
      <c r="B54" s="15" t="s">
        <v>107</v>
      </c>
    </row>
    <row r="55" spans="1:5" x14ac:dyDescent="0.3">
      <c r="A55" s="16" t="s">
        <v>4</v>
      </c>
      <c r="B55" s="17" t="s">
        <v>140</v>
      </c>
      <c r="C55" s="17"/>
      <c r="D55" s="17"/>
    </row>
    <row r="56" spans="1:5" ht="18" customHeight="1" x14ac:dyDescent="0.3">
      <c r="B56" s="18" t="s">
        <v>124</v>
      </c>
      <c r="C56" s="50" t="s">
        <v>22</v>
      </c>
      <c r="D56" s="50"/>
      <c r="E56" s="19">
        <v>2000</v>
      </c>
    </row>
    <row r="57" spans="1:5" ht="18" customHeight="1" x14ac:dyDescent="0.3">
      <c r="C57" s="50" t="s">
        <v>8</v>
      </c>
      <c r="D57" s="50"/>
      <c r="E57" s="19">
        <v>150000</v>
      </c>
    </row>
    <row r="58" spans="1:5" ht="18" customHeight="1" x14ac:dyDescent="0.3">
      <c r="C58" s="50" t="s">
        <v>19</v>
      </c>
      <c r="D58" s="50"/>
      <c r="E58" s="19">
        <v>6000</v>
      </c>
    </row>
    <row r="59" spans="1:5" ht="18" customHeight="1" x14ac:dyDescent="0.3">
      <c r="C59" s="50" t="s">
        <v>10</v>
      </c>
      <c r="D59" s="50"/>
      <c r="E59" s="19">
        <v>16000</v>
      </c>
    </row>
    <row r="60" spans="1:5" ht="18" customHeight="1" x14ac:dyDescent="0.3">
      <c r="C60" s="50" t="s">
        <v>17</v>
      </c>
      <c r="D60" s="50"/>
      <c r="E60" s="19">
        <v>1000</v>
      </c>
    </row>
    <row r="61" spans="1:5" ht="18" customHeight="1" x14ac:dyDescent="0.3">
      <c r="C61" s="50" t="s">
        <v>35</v>
      </c>
      <c r="D61" s="51"/>
      <c r="E61" s="19">
        <v>50000</v>
      </c>
    </row>
    <row r="62" spans="1:5" ht="18" customHeight="1" thickBot="1" x14ac:dyDescent="0.35">
      <c r="C62" s="50"/>
      <c r="D62" s="50"/>
      <c r="E62" s="31"/>
    </row>
    <row r="63" spans="1:5" ht="18" customHeight="1" x14ac:dyDescent="0.3">
      <c r="C63" s="55" t="s">
        <v>125</v>
      </c>
      <c r="D63" s="55"/>
      <c r="E63" s="19">
        <f>SUM(E56:E62)</f>
        <v>225000</v>
      </c>
    </row>
    <row r="64" spans="1:5" ht="18" customHeight="1" x14ac:dyDescent="0.3">
      <c r="C64" s="56"/>
      <c r="D64" s="56"/>
      <c r="E64" s="32"/>
    </row>
    <row r="65" spans="1:5" ht="18" customHeight="1" x14ac:dyDescent="0.3">
      <c r="B65" s="18" t="s">
        <v>126</v>
      </c>
      <c r="C65" s="50" t="s">
        <v>16</v>
      </c>
      <c r="D65" s="50"/>
      <c r="E65" s="19">
        <v>80000</v>
      </c>
    </row>
    <row r="66" spans="1:5" ht="18" customHeight="1" x14ac:dyDescent="0.3">
      <c r="C66" s="57" t="s">
        <v>28</v>
      </c>
      <c r="D66" s="57"/>
      <c r="E66" s="22">
        <v>24000</v>
      </c>
    </row>
    <row r="67" spans="1:5" ht="18" customHeight="1" thickBot="1" x14ac:dyDescent="0.35">
      <c r="C67" s="50"/>
      <c r="D67" s="50"/>
      <c r="E67" s="20"/>
    </row>
    <row r="68" spans="1:5" ht="18" customHeight="1" x14ac:dyDescent="0.3">
      <c r="C68" s="55" t="s">
        <v>127</v>
      </c>
      <c r="D68" s="55"/>
      <c r="E68" s="22">
        <f>SUM(E65:E67)</f>
        <v>104000</v>
      </c>
    </row>
    <row r="70" spans="1:5" x14ac:dyDescent="0.3">
      <c r="A70" s="16" t="s">
        <v>7</v>
      </c>
      <c r="B70" s="17" t="s">
        <v>128</v>
      </c>
      <c r="C70" s="17"/>
      <c r="D70" s="17"/>
    </row>
    <row r="71" spans="1:5" ht="18" customHeight="1" x14ac:dyDescent="0.3">
      <c r="B71" s="51" t="s">
        <v>125</v>
      </c>
      <c r="C71" s="52"/>
      <c r="D71" s="19">
        <f>E63</f>
        <v>225000</v>
      </c>
    </row>
    <row r="72" spans="1:5" ht="18" customHeight="1" thickBot="1" x14ac:dyDescent="0.35">
      <c r="B72" s="51" t="s">
        <v>127</v>
      </c>
      <c r="C72" s="52"/>
      <c r="D72" s="20">
        <f>E68</f>
        <v>104000</v>
      </c>
    </row>
    <row r="73" spans="1:5" ht="18" customHeight="1" x14ac:dyDescent="0.3">
      <c r="B73" s="51" t="s">
        <v>14</v>
      </c>
      <c r="C73" s="52"/>
      <c r="D73" s="19">
        <f>D71-D72</f>
        <v>121000</v>
      </c>
    </row>
    <row r="76" spans="1:5" x14ac:dyDescent="0.3">
      <c r="B76" s="15" t="s">
        <v>108</v>
      </c>
    </row>
    <row r="77" spans="1:5" x14ac:dyDescent="0.3">
      <c r="A77" s="16" t="s">
        <v>4</v>
      </c>
      <c r="B77" s="17" t="s">
        <v>141</v>
      </c>
      <c r="C77" s="17"/>
      <c r="D77" s="17"/>
    </row>
    <row r="78" spans="1:5" ht="18" customHeight="1" x14ac:dyDescent="0.3">
      <c r="B78" s="53" t="s">
        <v>130</v>
      </c>
      <c r="C78" s="53"/>
      <c r="D78" s="53"/>
      <c r="E78" s="53"/>
    </row>
    <row r="79" spans="1:5" ht="18" customHeight="1" x14ac:dyDescent="0.3">
      <c r="A79" s="24"/>
      <c r="B79" s="54" t="s">
        <v>0</v>
      </c>
      <c r="C79" s="54"/>
      <c r="D79" s="25" t="s">
        <v>2</v>
      </c>
      <c r="E79" s="25" t="s">
        <v>3</v>
      </c>
    </row>
    <row r="80" spans="1:5" ht="18" customHeight="1" x14ac:dyDescent="0.3">
      <c r="B80" s="50" t="s">
        <v>8</v>
      </c>
      <c r="C80" s="50"/>
      <c r="D80" s="19">
        <v>150000</v>
      </c>
      <c r="E80" s="19"/>
    </row>
    <row r="81" spans="1:5" ht="18" customHeight="1" x14ac:dyDescent="0.3">
      <c r="B81" s="50" t="s">
        <v>10</v>
      </c>
      <c r="C81" s="50"/>
      <c r="D81" s="19">
        <v>16000</v>
      </c>
      <c r="E81" s="19"/>
    </row>
    <row r="82" spans="1:5" ht="18" customHeight="1" x14ac:dyDescent="0.3">
      <c r="B82" s="50" t="s">
        <v>35</v>
      </c>
      <c r="C82" s="50"/>
      <c r="D82" s="19">
        <v>50000</v>
      </c>
      <c r="E82" s="19"/>
    </row>
    <row r="83" spans="1:5" ht="18" customHeight="1" x14ac:dyDescent="0.3">
      <c r="B83" s="50" t="s">
        <v>22</v>
      </c>
      <c r="C83" s="50"/>
      <c r="D83" s="19">
        <v>2000</v>
      </c>
      <c r="E83" s="19"/>
    </row>
    <row r="84" spans="1:5" ht="18" customHeight="1" x14ac:dyDescent="0.3">
      <c r="B84" s="50" t="s">
        <v>19</v>
      </c>
      <c r="C84" s="50"/>
      <c r="D84" s="19">
        <v>6000</v>
      </c>
      <c r="E84" s="19"/>
    </row>
    <row r="85" spans="1:5" ht="18" customHeight="1" x14ac:dyDescent="0.3">
      <c r="B85" s="50" t="s">
        <v>17</v>
      </c>
      <c r="C85" s="50"/>
      <c r="D85" s="19">
        <v>1000</v>
      </c>
      <c r="E85" s="19"/>
    </row>
    <row r="86" spans="1:5" ht="18" customHeight="1" x14ac:dyDescent="0.3">
      <c r="B86" s="50" t="s">
        <v>14</v>
      </c>
      <c r="C86" s="50"/>
      <c r="D86" s="19"/>
      <c r="E86" s="19">
        <v>121000</v>
      </c>
    </row>
    <row r="87" spans="1:5" ht="18" customHeight="1" x14ac:dyDescent="0.3">
      <c r="B87" s="50" t="s">
        <v>16</v>
      </c>
      <c r="C87" s="50"/>
      <c r="D87" s="19"/>
      <c r="E87" s="19">
        <v>80000</v>
      </c>
    </row>
    <row r="88" spans="1:5" ht="18" customHeight="1" x14ac:dyDescent="0.3">
      <c r="B88" s="50" t="s">
        <v>28</v>
      </c>
      <c r="C88" s="50"/>
      <c r="D88" s="19"/>
      <c r="E88" s="19">
        <v>24000</v>
      </c>
    </row>
    <row r="89" spans="1:5" ht="18" customHeight="1" thickBot="1" x14ac:dyDescent="0.35">
      <c r="B89" s="50"/>
      <c r="C89" s="50"/>
      <c r="D89" s="26"/>
      <c r="E89" s="20"/>
    </row>
    <row r="90" spans="1:5" ht="18" customHeight="1" x14ac:dyDescent="0.3">
      <c r="B90" s="55" t="s">
        <v>131</v>
      </c>
      <c r="C90" s="55"/>
      <c r="D90" s="27">
        <f>SUM(D80:D89)</f>
        <v>225000</v>
      </c>
      <c r="E90" s="27">
        <f>SUM(E80:E89)</f>
        <v>225000</v>
      </c>
    </row>
    <row r="92" spans="1:5" x14ac:dyDescent="0.3">
      <c r="A92" s="16" t="s">
        <v>132</v>
      </c>
      <c r="B92" s="28" t="s">
        <v>133</v>
      </c>
      <c r="C92" s="17"/>
    </row>
    <row r="93" spans="1:5" ht="18" customHeight="1" x14ac:dyDescent="0.3">
      <c r="A93" s="16"/>
      <c r="B93" s="14" t="s">
        <v>134</v>
      </c>
      <c r="C93" s="17"/>
    </row>
    <row r="94" spans="1:5" ht="18" customHeight="1" x14ac:dyDescent="0.3">
      <c r="A94" s="16"/>
      <c r="B94" s="30"/>
      <c r="C94" s="17"/>
    </row>
    <row r="95" spans="1:5" x14ac:dyDescent="0.3">
      <c r="A95" s="16" t="s">
        <v>5</v>
      </c>
      <c r="B95" s="28" t="s">
        <v>135</v>
      </c>
      <c r="C95" s="17"/>
    </row>
    <row r="96" spans="1:5" ht="18" customHeight="1" x14ac:dyDescent="0.3">
      <c r="A96" s="16"/>
      <c r="B96" s="14" t="s">
        <v>142</v>
      </c>
      <c r="C96" s="17"/>
    </row>
    <row r="97" spans="1:5" ht="18" customHeight="1" x14ac:dyDescent="0.3">
      <c r="A97" s="16"/>
      <c r="B97" s="30"/>
      <c r="C97" s="17"/>
    </row>
    <row r="98" spans="1:5" x14ac:dyDescent="0.3">
      <c r="A98" s="16" t="s">
        <v>6</v>
      </c>
      <c r="B98" s="28" t="s">
        <v>137</v>
      </c>
      <c r="C98" s="17"/>
    </row>
    <row r="99" spans="1:5" ht="18" customHeight="1" x14ac:dyDescent="0.3">
      <c r="A99" s="16"/>
      <c r="B99" s="14" t="s">
        <v>16</v>
      </c>
      <c r="C99" s="17"/>
    </row>
    <row r="100" spans="1:5" ht="18" customHeight="1" x14ac:dyDescent="0.3">
      <c r="A100" s="16"/>
      <c r="B100" s="30"/>
      <c r="C100" s="17"/>
    </row>
    <row r="101" spans="1:5" x14ac:dyDescent="0.3">
      <c r="A101" s="16" t="s">
        <v>105</v>
      </c>
      <c r="B101" s="28" t="s">
        <v>138</v>
      </c>
      <c r="C101" s="17"/>
    </row>
    <row r="102" spans="1:5" ht="18" customHeight="1" x14ac:dyDescent="0.3">
      <c r="A102" s="16"/>
      <c r="B102" s="14" t="s">
        <v>28</v>
      </c>
      <c r="C102" s="17"/>
    </row>
    <row r="103" spans="1:5" ht="18" customHeight="1" x14ac:dyDescent="0.3">
      <c r="A103" s="16"/>
      <c r="B103" s="30"/>
      <c r="C103" s="17"/>
    </row>
    <row r="104" spans="1:5" ht="18" customHeight="1" x14ac:dyDescent="0.3">
      <c r="A104" s="16"/>
      <c r="B104" s="30"/>
      <c r="C104" s="17"/>
    </row>
    <row r="105" spans="1:5" x14ac:dyDescent="0.3">
      <c r="B105" s="15" t="s">
        <v>109</v>
      </c>
    </row>
    <row r="106" spans="1:5" x14ac:dyDescent="0.3">
      <c r="A106" s="16" t="s">
        <v>4</v>
      </c>
      <c r="B106" s="17" t="s">
        <v>143</v>
      </c>
      <c r="C106" s="17"/>
      <c r="D106" s="17"/>
    </row>
    <row r="107" spans="1:5" s="24" customFormat="1" ht="29.4" customHeight="1" x14ac:dyDescent="0.3">
      <c r="B107" s="33" t="s">
        <v>103</v>
      </c>
      <c r="C107" s="33" t="s">
        <v>104</v>
      </c>
      <c r="D107" s="33" t="s">
        <v>144</v>
      </c>
      <c r="E107" s="33" t="s">
        <v>145</v>
      </c>
    </row>
    <row r="108" spans="1:5" ht="18" customHeight="1" x14ac:dyDescent="0.3">
      <c r="B108" s="34" t="s">
        <v>146</v>
      </c>
      <c r="C108" s="21">
        <v>400</v>
      </c>
      <c r="D108" s="35">
        <v>6.5</v>
      </c>
      <c r="E108" s="35">
        <f>C108*D108</f>
        <v>2600</v>
      </c>
    </row>
    <row r="109" spans="1:5" ht="18" customHeight="1" x14ac:dyDescent="0.3">
      <c r="B109" s="34" t="s">
        <v>147</v>
      </c>
      <c r="C109" s="21">
        <v>350</v>
      </c>
      <c r="D109" s="35">
        <v>8.4</v>
      </c>
      <c r="E109" s="35">
        <f t="shared" ref="E109:E111" si="0">C109*D109</f>
        <v>2940</v>
      </c>
    </row>
    <row r="110" spans="1:5" ht="18" customHeight="1" x14ac:dyDescent="0.3">
      <c r="B110" s="34" t="s">
        <v>148</v>
      </c>
      <c r="C110" s="21">
        <v>300</v>
      </c>
      <c r="D110" s="35">
        <v>12.5</v>
      </c>
      <c r="E110" s="35">
        <f t="shared" si="0"/>
        <v>3750</v>
      </c>
    </row>
    <row r="111" spans="1:5" ht="18" customHeight="1" thickBot="1" x14ac:dyDescent="0.35">
      <c r="B111" s="34" t="s">
        <v>149</v>
      </c>
      <c r="C111" s="21">
        <v>200</v>
      </c>
      <c r="D111" s="35">
        <v>4.5</v>
      </c>
      <c r="E111" s="35">
        <f t="shared" si="0"/>
        <v>900</v>
      </c>
    </row>
    <row r="112" spans="1:5" ht="18" customHeight="1" x14ac:dyDescent="0.3">
      <c r="B112" s="58" t="s">
        <v>150</v>
      </c>
      <c r="C112" s="59"/>
      <c r="D112" s="60"/>
      <c r="E112" s="36">
        <f>SUM(E108:E111)</f>
        <v>10190</v>
      </c>
    </row>
    <row r="114" spans="1:5" s="17" customFormat="1" x14ac:dyDescent="0.3">
      <c r="A114" s="16" t="s">
        <v>7</v>
      </c>
      <c r="B114" s="17" t="s">
        <v>151</v>
      </c>
    </row>
    <row r="115" spans="1:5" ht="18" customHeight="1" x14ac:dyDescent="0.3">
      <c r="B115" s="33" t="s">
        <v>152</v>
      </c>
      <c r="C115" s="33" t="s">
        <v>153</v>
      </c>
      <c r="D115" s="33" t="s">
        <v>154</v>
      </c>
      <c r="E115" s="33" t="s">
        <v>1</v>
      </c>
    </row>
    <row r="116" spans="1:5" ht="18" customHeight="1" x14ac:dyDescent="0.3">
      <c r="B116" s="34" t="s">
        <v>155</v>
      </c>
      <c r="C116" s="21">
        <v>2198</v>
      </c>
      <c r="D116" s="35">
        <v>200</v>
      </c>
      <c r="E116" s="37">
        <v>44576</v>
      </c>
    </row>
    <row r="117" spans="1:5" ht="18" customHeight="1" x14ac:dyDescent="0.3">
      <c r="B117" s="34" t="s">
        <v>156</v>
      </c>
      <c r="C117" s="21">
        <v>2188</v>
      </c>
      <c r="D117" s="35">
        <v>300</v>
      </c>
      <c r="E117" s="37">
        <v>44566</v>
      </c>
    </row>
    <row r="118" spans="1:5" ht="18" customHeight="1" x14ac:dyDescent="0.3">
      <c r="B118" s="34" t="s">
        <v>157</v>
      </c>
      <c r="C118" s="21">
        <v>2192</v>
      </c>
      <c r="D118" s="35">
        <v>100</v>
      </c>
      <c r="E118" s="37">
        <v>44570</v>
      </c>
    </row>
    <row r="119" spans="1:5" ht="18" customHeight="1" thickBot="1" x14ac:dyDescent="0.35">
      <c r="B119" s="34" t="s">
        <v>158</v>
      </c>
      <c r="C119" s="21">
        <v>2191</v>
      </c>
      <c r="D119" s="38">
        <v>400</v>
      </c>
      <c r="E119" s="37">
        <v>44569</v>
      </c>
    </row>
    <row r="120" spans="1:5" ht="18" customHeight="1" x14ac:dyDescent="0.3">
      <c r="B120" s="58" t="s">
        <v>159</v>
      </c>
      <c r="C120" s="59"/>
      <c r="D120" s="36">
        <f>SUM(D116:D119)</f>
        <v>1000</v>
      </c>
      <c r="E120" s="34"/>
    </row>
    <row r="122" spans="1:5" x14ac:dyDescent="0.3">
      <c r="A122" s="12" t="s">
        <v>5</v>
      </c>
      <c r="B122" s="17" t="s">
        <v>160</v>
      </c>
    </row>
    <row r="123" spans="1:5" ht="18" customHeight="1" x14ac:dyDescent="0.3">
      <c r="B123" s="33" t="s">
        <v>161</v>
      </c>
      <c r="C123" s="33" t="s">
        <v>153</v>
      </c>
      <c r="D123" s="33" t="s">
        <v>154</v>
      </c>
      <c r="E123" s="33" t="s">
        <v>1</v>
      </c>
    </row>
    <row r="124" spans="1:5" ht="18" customHeight="1" x14ac:dyDescent="0.3">
      <c r="B124" s="34" t="s">
        <v>162</v>
      </c>
      <c r="C124" s="21">
        <v>1525</v>
      </c>
      <c r="D124" s="35">
        <v>2500</v>
      </c>
      <c r="E124" s="37">
        <v>44573</v>
      </c>
    </row>
    <row r="125" spans="1:5" ht="18" customHeight="1" x14ac:dyDescent="0.3">
      <c r="B125" s="34" t="s">
        <v>163</v>
      </c>
      <c r="C125" s="21">
        <v>2021185</v>
      </c>
      <c r="D125" s="35">
        <v>1500</v>
      </c>
      <c r="E125" s="37">
        <v>44589</v>
      </c>
    </row>
    <row r="126" spans="1:5" ht="18" customHeight="1" x14ac:dyDescent="0.3">
      <c r="B126" s="34" t="s">
        <v>164</v>
      </c>
      <c r="C126" s="21">
        <v>5896</v>
      </c>
      <c r="D126" s="35">
        <v>2000</v>
      </c>
      <c r="E126" s="37">
        <v>44577</v>
      </c>
    </row>
    <row r="127" spans="1:5" ht="18" customHeight="1" thickBot="1" x14ac:dyDescent="0.35">
      <c r="B127" s="34"/>
      <c r="C127" s="34"/>
      <c r="D127" s="38"/>
      <c r="E127" s="34"/>
    </row>
    <row r="128" spans="1:5" ht="18" customHeight="1" x14ac:dyDescent="0.3">
      <c r="B128" s="58" t="s">
        <v>159</v>
      </c>
      <c r="C128" s="59"/>
      <c r="D128" s="36">
        <f>SUM(D124:D127)</f>
        <v>6000</v>
      </c>
      <c r="E128" s="34"/>
    </row>
    <row r="129" spans="1:5" x14ac:dyDescent="0.3">
      <c r="D129" s="39"/>
    </row>
    <row r="130" spans="1:5" x14ac:dyDescent="0.3">
      <c r="A130" s="12" t="s">
        <v>6</v>
      </c>
      <c r="B130" s="17" t="s">
        <v>165</v>
      </c>
    </row>
    <row r="131" spans="1:5" ht="18" customHeight="1" x14ac:dyDescent="0.3">
      <c r="B131" s="53" t="s">
        <v>130</v>
      </c>
      <c r="C131" s="53"/>
      <c r="D131" s="53"/>
      <c r="E131" s="53"/>
    </row>
    <row r="132" spans="1:5" ht="18" customHeight="1" x14ac:dyDescent="0.3">
      <c r="B132" s="54" t="s">
        <v>0</v>
      </c>
      <c r="C132" s="54"/>
      <c r="D132" s="25" t="s">
        <v>2</v>
      </c>
      <c r="E132" s="25" t="s">
        <v>3</v>
      </c>
    </row>
    <row r="133" spans="1:5" ht="18" customHeight="1" x14ac:dyDescent="0.3">
      <c r="B133" s="50" t="s">
        <v>166</v>
      </c>
      <c r="C133" s="50"/>
      <c r="D133" s="19">
        <v>286000</v>
      </c>
      <c r="E133" s="19"/>
    </row>
    <row r="134" spans="1:5" ht="18" customHeight="1" x14ac:dyDescent="0.3">
      <c r="B134" s="50" t="s">
        <v>10</v>
      </c>
      <c r="C134" s="50"/>
      <c r="D134" s="19">
        <v>24000</v>
      </c>
      <c r="E134" s="19"/>
    </row>
    <row r="135" spans="1:5" ht="18" customHeight="1" x14ac:dyDescent="0.3">
      <c r="B135" s="50" t="s">
        <v>35</v>
      </c>
      <c r="C135" s="50"/>
      <c r="D135" s="19">
        <v>10190</v>
      </c>
      <c r="E135" s="19"/>
    </row>
    <row r="136" spans="1:5" ht="18" customHeight="1" x14ac:dyDescent="0.3">
      <c r="B136" s="50" t="s">
        <v>22</v>
      </c>
      <c r="C136" s="50"/>
      <c r="D136" s="19">
        <v>1000</v>
      </c>
      <c r="E136" s="19"/>
    </row>
    <row r="137" spans="1:5" ht="18" customHeight="1" x14ac:dyDescent="0.3">
      <c r="B137" s="50" t="s">
        <v>18</v>
      </c>
      <c r="C137" s="50"/>
      <c r="D137" s="19">
        <v>5000</v>
      </c>
      <c r="E137" s="19"/>
    </row>
    <row r="138" spans="1:5" ht="18" customHeight="1" x14ac:dyDescent="0.3">
      <c r="B138" s="50" t="s">
        <v>17</v>
      </c>
      <c r="C138" s="50"/>
      <c r="D138" s="19">
        <v>1250</v>
      </c>
      <c r="E138" s="19"/>
    </row>
    <row r="139" spans="1:5" ht="18" customHeight="1" x14ac:dyDescent="0.3">
      <c r="B139" s="50" t="s">
        <v>14</v>
      </c>
      <c r="C139" s="50"/>
      <c r="D139" s="19"/>
      <c r="E139" s="19">
        <v>152940</v>
      </c>
    </row>
    <row r="140" spans="1:5" ht="18" customHeight="1" x14ac:dyDescent="0.3">
      <c r="B140" s="50" t="s">
        <v>167</v>
      </c>
      <c r="C140" s="50"/>
      <c r="D140" s="19"/>
      <c r="E140" s="19">
        <v>150000</v>
      </c>
    </row>
    <row r="141" spans="1:5" ht="18" customHeight="1" x14ac:dyDescent="0.3">
      <c r="B141" s="50" t="s">
        <v>168</v>
      </c>
      <c r="C141" s="50"/>
      <c r="D141" s="19"/>
      <c r="E141" s="19">
        <v>16000</v>
      </c>
    </row>
    <row r="142" spans="1:5" ht="18" customHeight="1" x14ac:dyDescent="0.3">
      <c r="B142" s="50" t="s">
        <v>28</v>
      </c>
      <c r="C142" s="50"/>
      <c r="D142" s="19"/>
      <c r="E142" s="19">
        <v>6000</v>
      </c>
    </row>
    <row r="143" spans="1:5" ht="18" customHeight="1" thickBot="1" x14ac:dyDescent="0.35">
      <c r="B143" s="51" t="s">
        <v>19</v>
      </c>
      <c r="C143" s="52"/>
      <c r="D143" s="23"/>
      <c r="E143" s="23">
        <v>2500</v>
      </c>
    </row>
    <row r="144" spans="1:5" ht="18" customHeight="1" x14ac:dyDescent="0.3">
      <c r="B144" s="55" t="s">
        <v>131</v>
      </c>
      <c r="C144" s="55"/>
      <c r="D144" s="27">
        <f>SUM(D133:D143)</f>
        <v>327440</v>
      </c>
      <c r="E144" s="27">
        <f>SUM(E133:E143)</f>
        <v>327440</v>
      </c>
    </row>
    <row r="147" spans="2:6" x14ac:dyDescent="0.3">
      <c r="B147" s="15" t="s">
        <v>110</v>
      </c>
    </row>
    <row r="148" spans="2:6" x14ac:dyDescent="0.25">
      <c r="B148" s="29" t="s">
        <v>169</v>
      </c>
    </row>
    <row r="149" spans="2:6" ht="18" customHeight="1" x14ac:dyDescent="0.3">
      <c r="B149" s="14" t="s">
        <v>170</v>
      </c>
    </row>
    <row r="150" spans="2:6" ht="18" customHeight="1" x14ac:dyDescent="0.3">
      <c r="B150" s="14" t="s">
        <v>171</v>
      </c>
    </row>
    <row r="151" spans="2:6" ht="18" customHeight="1" x14ac:dyDescent="0.3">
      <c r="B151" s="14" t="s">
        <v>172</v>
      </c>
      <c r="C151"/>
      <c r="D151" s="40">
        <v>190000</v>
      </c>
      <c r="E151"/>
    </row>
    <row r="152" spans="2:6" ht="18" customHeight="1" x14ac:dyDescent="0.3">
      <c r="B152" s="14" t="s">
        <v>173</v>
      </c>
      <c r="C152"/>
      <c r="D152" s="41">
        <v>90000</v>
      </c>
      <c r="E152"/>
      <c r="F152"/>
    </row>
    <row r="153" spans="2:6" ht="18" customHeight="1" x14ac:dyDescent="0.3">
      <c r="B153" s="14" t="s">
        <v>174</v>
      </c>
      <c r="D153" s="40">
        <v>100000</v>
      </c>
      <c r="E153"/>
      <c r="F153"/>
    </row>
    <row r="155" spans="2:6" ht="18" customHeight="1" x14ac:dyDescent="0.3">
      <c r="B155" s="61" t="s">
        <v>175</v>
      </c>
      <c r="C155" s="61"/>
      <c r="D155" s="61"/>
      <c r="E155" s="61"/>
    </row>
    <row r="156" spans="2:6" ht="18" customHeight="1" x14ac:dyDescent="0.3">
      <c r="B156" s="54" t="s">
        <v>0</v>
      </c>
      <c r="C156" s="54"/>
      <c r="D156" s="25" t="s">
        <v>2</v>
      </c>
      <c r="E156" s="25" t="s">
        <v>3</v>
      </c>
    </row>
    <row r="157" spans="2:6" ht="18" customHeight="1" x14ac:dyDescent="0.3">
      <c r="B157" s="50" t="s">
        <v>124</v>
      </c>
      <c r="C157" s="50"/>
      <c r="D157" s="42">
        <v>370000</v>
      </c>
      <c r="E157" s="42"/>
    </row>
    <row r="158" spans="2:6" ht="18" customHeight="1" x14ac:dyDescent="0.3">
      <c r="B158" s="50" t="s">
        <v>14</v>
      </c>
      <c r="C158" s="50"/>
      <c r="D158" s="42"/>
      <c r="E158" s="42">
        <v>180000</v>
      </c>
    </row>
    <row r="159" spans="2:6" ht="18" customHeight="1" x14ac:dyDescent="0.3">
      <c r="B159" s="50" t="s">
        <v>176</v>
      </c>
      <c r="C159" s="50"/>
      <c r="D159" s="42"/>
      <c r="E159" s="42" t="s">
        <v>177</v>
      </c>
    </row>
    <row r="160" spans="2:6" ht="18" customHeight="1" thickBot="1" x14ac:dyDescent="0.35">
      <c r="B160" s="50" t="s">
        <v>173</v>
      </c>
      <c r="C160" s="50"/>
      <c r="D160" s="43"/>
      <c r="E160" s="44">
        <v>90000</v>
      </c>
    </row>
    <row r="161" spans="2:5" ht="18" customHeight="1" x14ac:dyDescent="0.3">
      <c r="B161" s="55" t="s">
        <v>131</v>
      </c>
      <c r="C161" s="55"/>
      <c r="D161" s="45">
        <f>SUM(D157:D160)</f>
        <v>370000</v>
      </c>
      <c r="E161" s="46">
        <f>D161</f>
        <v>370000</v>
      </c>
    </row>
    <row r="163" spans="2:5" ht="15.6" customHeight="1" x14ac:dyDescent="0.3">
      <c r="B163" s="14" t="s">
        <v>178</v>
      </c>
    </row>
    <row r="164" spans="2:5" ht="15.6" customHeight="1" x14ac:dyDescent="0.3"/>
    <row r="166" spans="2:5" x14ac:dyDescent="0.3">
      <c r="B166" s="15" t="s">
        <v>111</v>
      </c>
    </row>
    <row r="167" spans="2:5" ht="18" customHeight="1" x14ac:dyDescent="0.25">
      <c r="B167" s="29" t="s">
        <v>179</v>
      </c>
    </row>
    <row r="168" spans="2:5" ht="18" customHeight="1" x14ac:dyDescent="0.3">
      <c r="B168" s="14" t="s">
        <v>180</v>
      </c>
    </row>
    <row r="169" spans="2:5" ht="18" customHeight="1" x14ac:dyDescent="0.3">
      <c r="B169" s="14" t="s">
        <v>181</v>
      </c>
    </row>
    <row r="170" spans="2:5" ht="18" customHeight="1" x14ac:dyDescent="0.3">
      <c r="B170" s="14" t="s">
        <v>182</v>
      </c>
    </row>
    <row r="171" spans="2:5" ht="18" customHeight="1" x14ac:dyDescent="0.3"/>
    <row r="172" spans="2:5" ht="18" customHeight="1" x14ac:dyDescent="0.3">
      <c r="B172" s="53" t="s">
        <v>183</v>
      </c>
      <c r="C172" s="53"/>
      <c r="D172" s="53"/>
      <c r="E172" s="53"/>
    </row>
    <row r="173" spans="2:5" ht="18" customHeight="1" x14ac:dyDescent="0.3">
      <c r="B173" s="54" t="s">
        <v>0</v>
      </c>
      <c r="C173" s="54"/>
      <c r="D173" s="25" t="s">
        <v>2</v>
      </c>
      <c r="E173" s="25" t="s">
        <v>3</v>
      </c>
    </row>
    <row r="174" spans="2:5" ht="18" customHeight="1" x14ac:dyDescent="0.3">
      <c r="B174" s="50" t="s">
        <v>124</v>
      </c>
      <c r="C174" s="50"/>
      <c r="D174" s="47" t="s">
        <v>177</v>
      </c>
      <c r="E174" s="34"/>
    </row>
    <row r="175" spans="2:5" ht="18" customHeight="1" x14ac:dyDescent="0.3">
      <c r="B175" s="50" t="s">
        <v>14</v>
      </c>
      <c r="C175" s="50"/>
      <c r="D175" s="19"/>
      <c r="E175" s="19">
        <v>180000</v>
      </c>
    </row>
    <row r="176" spans="2:5" ht="18" customHeight="1" x14ac:dyDescent="0.3">
      <c r="B176" s="50" t="s">
        <v>176</v>
      </c>
      <c r="C176" s="50"/>
      <c r="D176" s="19"/>
      <c r="E176" s="19">
        <v>50000</v>
      </c>
    </row>
    <row r="177" spans="2:5" ht="18" customHeight="1" thickBot="1" x14ac:dyDescent="0.35">
      <c r="B177" s="50" t="s">
        <v>173</v>
      </c>
      <c r="C177" s="50"/>
      <c r="D177" s="26"/>
      <c r="E177" s="20">
        <v>30000</v>
      </c>
    </row>
    <row r="178" spans="2:5" ht="18" customHeight="1" x14ac:dyDescent="0.3">
      <c r="B178" s="55" t="s">
        <v>131</v>
      </c>
      <c r="C178" s="55"/>
      <c r="D178" s="27">
        <f>E178</f>
        <v>260000</v>
      </c>
      <c r="E178" s="22">
        <f>SUM(E175:E177)</f>
        <v>260000</v>
      </c>
    </row>
    <row r="180" spans="2:5" x14ac:dyDescent="0.25">
      <c r="B180" s="29" t="s">
        <v>184</v>
      </c>
    </row>
    <row r="183" spans="2:5" x14ac:dyDescent="0.3">
      <c r="B183" s="15" t="s">
        <v>112</v>
      </c>
    </row>
    <row r="184" spans="2:5" x14ac:dyDescent="0.25">
      <c r="B184" s="29" t="s">
        <v>185</v>
      </c>
    </row>
    <row r="185" spans="2:5" ht="18" customHeight="1" x14ac:dyDescent="0.3">
      <c r="B185" s="17" t="s">
        <v>180</v>
      </c>
    </row>
    <row r="186" spans="2:5" ht="18" customHeight="1" x14ac:dyDescent="0.3">
      <c r="B186" s="17" t="s">
        <v>186</v>
      </c>
    </row>
    <row r="187" spans="2:5" ht="18" customHeight="1" x14ac:dyDescent="0.3"/>
    <row r="188" spans="2:5" ht="18" customHeight="1" x14ac:dyDescent="0.3">
      <c r="B188" s="53" t="s">
        <v>183</v>
      </c>
      <c r="C188" s="53"/>
      <c r="D188" s="53"/>
      <c r="E188" s="53"/>
    </row>
    <row r="189" spans="2:5" ht="18" customHeight="1" x14ac:dyDescent="0.3">
      <c r="B189" s="54" t="s">
        <v>0</v>
      </c>
      <c r="C189" s="54"/>
      <c r="D189" s="25" t="s">
        <v>2</v>
      </c>
      <c r="E189" s="25" t="s">
        <v>3</v>
      </c>
    </row>
    <row r="190" spans="2:5" ht="18" customHeight="1" x14ac:dyDescent="0.3">
      <c r="B190" s="50" t="s">
        <v>124</v>
      </c>
      <c r="C190" s="50"/>
      <c r="D190" s="19">
        <v>180000</v>
      </c>
      <c r="E190" s="19"/>
    </row>
    <row r="191" spans="2:5" ht="18" customHeight="1" x14ac:dyDescent="0.3">
      <c r="B191" s="50" t="s">
        <v>14</v>
      </c>
      <c r="C191" s="50"/>
      <c r="D191" s="19"/>
      <c r="E191" s="42" t="s">
        <v>177</v>
      </c>
    </row>
    <row r="192" spans="2:5" ht="18" customHeight="1" x14ac:dyDescent="0.3">
      <c r="B192" s="50" t="s">
        <v>176</v>
      </c>
      <c r="C192" s="50"/>
      <c r="D192" s="19"/>
      <c r="E192" s="19">
        <v>50000</v>
      </c>
    </row>
    <row r="193" spans="1:5" ht="18" customHeight="1" thickBot="1" x14ac:dyDescent="0.35">
      <c r="B193" s="50" t="s">
        <v>173</v>
      </c>
      <c r="C193" s="50"/>
      <c r="D193" s="26"/>
      <c r="E193" s="20">
        <v>30000</v>
      </c>
    </row>
    <row r="194" spans="1:5" ht="18" customHeight="1" x14ac:dyDescent="0.3">
      <c r="B194" s="55" t="s">
        <v>131</v>
      </c>
      <c r="C194" s="55"/>
      <c r="D194" s="27">
        <f>SUM(D190:D193)</f>
        <v>180000</v>
      </c>
      <c r="E194" s="22">
        <f>D194</f>
        <v>180000</v>
      </c>
    </row>
    <row r="197" spans="1:5" x14ac:dyDescent="0.3">
      <c r="B197" s="15" t="s">
        <v>113</v>
      </c>
    </row>
    <row r="198" spans="1:5" x14ac:dyDescent="0.25">
      <c r="A198" s="16" t="s">
        <v>4</v>
      </c>
      <c r="B198" s="29" t="s">
        <v>187</v>
      </c>
      <c r="C198" s="17"/>
      <c r="D198" s="17"/>
    </row>
    <row r="199" spans="1:5" x14ac:dyDescent="0.3">
      <c r="A199" s="24"/>
      <c r="B199" s="33" t="s">
        <v>103</v>
      </c>
      <c r="C199" s="33" t="s">
        <v>104</v>
      </c>
      <c r="D199" s="33" t="s">
        <v>144</v>
      </c>
      <c r="E199" s="33" t="s">
        <v>145</v>
      </c>
    </row>
    <row r="200" spans="1:5" ht="18" customHeight="1" x14ac:dyDescent="0.3">
      <c r="B200" s="34" t="s">
        <v>188</v>
      </c>
      <c r="C200" s="48">
        <v>4589</v>
      </c>
      <c r="D200" s="19">
        <v>30</v>
      </c>
      <c r="E200" s="19">
        <f>C200*D200</f>
        <v>137670</v>
      </c>
    </row>
    <row r="201" spans="1:5" ht="18" customHeight="1" x14ac:dyDescent="0.3">
      <c r="B201" s="34" t="s">
        <v>189</v>
      </c>
      <c r="C201" s="48">
        <v>2698</v>
      </c>
      <c r="D201" s="19">
        <v>25</v>
      </c>
      <c r="E201" s="19">
        <f t="shared" ref="E201:E202" si="1">C201*D201</f>
        <v>67450</v>
      </c>
    </row>
    <row r="202" spans="1:5" ht="18" customHeight="1" thickBot="1" x14ac:dyDescent="0.35">
      <c r="B202" s="34" t="s">
        <v>190</v>
      </c>
      <c r="C202" s="48">
        <v>3587</v>
      </c>
      <c r="D202" s="19">
        <v>20</v>
      </c>
      <c r="E202" s="19">
        <f t="shared" si="1"/>
        <v>71740</v>
      </c>
    </row>
    <row r="203" spans="1:5" ht="18" customHeight="1" x14ac:dyDescent="0.3">
      <c r="B203" s="58" t="s">
        <v>150</v>
      </c>
      <c r="C203" s="59"/>
      <c r="D203" s="60"/>
      <c r="E203" s="49">
        <f>SUM(E200:E202)</f>
        <v>276860</v>
      </c>
    </row>
    <row r="205" spans="1:5" x14ac:dyDescent="0.3">
      <c r="B205" s="53" t="s">
        <v>191</v>
      </c>
      <c r="C205" s="53"/>
      <c r="D205" s="53"/>
      <c r="E205" s="53"/>
    </row>
    <row r="206" spans="1:5" x14ac:dyDescent="0.3">
      <c r="B206" s="54" t="s">
        <v>0</v>
      </c>
      <c r="C206" s="54"/>
      <c r="D206" s="25" t="s">
        <v>2</v>
      </c>
      <c r="E206" s="25" t="s">
        <v>3</v>
      </c>
    </row>
    <row r="207" spans="1:5" ht="18" customHeight="1" x14ac:dyDescent="0.3">
      <c r="B207" s="50" t="s">
        <v>8</v>
      </c>
      <c r="C207" s="50"/>
      <c r="D207" s="19">
        <v>580000</v>
      </c>
      <c r="E207" s="19"/>
    </row>
    <row r="208" spans="1:5" ht="18" customHeight="1" x14ac:dyDescent="0.3">
      <c r="B208" s="50" t="s">
        <v>10</v>
      </c>
      <c r="C208" s="50"/>
      <c r="D208" s="19">
        <v>73000</v>
      </c>
      <c r="E208" s="19"/>
    </row>
    <row r="209" spans="1:5" ht="18" customHeight="1" x14ac:dyDescent="0.3">
      <c r="B209" s="50" t="s">
        <v>35</v>
      </c>
      <c r="C209" s="50"/>
      <c r="D209" s="19">
        <v>276860</v>
      </c>
      <c r="E209" s="19"/>
    </row>
    <row r="210" spans="1:5" ht="18" customHeight="1" x14ac:dyDescent="0.3">
      <c r="B210" s="50" t="s">
        <v>22</v>
      </c>
      <c r="C210" s="50"/>
      <c r="D210" s="19">
        <v>179400</v>
      </c>
      <c r="E210" s="19"/>
    </row>
    <row r="211" spans="1:5" ht="18" customHeight="1" x14ac:dyDescent="0.3">
      <c r="B211" s="50" t="s">
        <v>19</v>
      </c>
      <c r="C211" s="50"/>
      <c r="D211" s="19">
        <v>62780</v>
      </c>
      <c r="E211" s="19"/>
    </row>
    <row r="212" spans="1:5" ht="18" customHeight="1" x14ac:dyDescent="0.3">
      <c r="B212" s="50" t="s">
        <v>17</v>
      </c>
      <c r="C212" s="50"/>
      <c r="D212" s="19">
        <v>1320</v>
      </c>
      <c r="E212" s="19"/>
    </row>
    <row r="213" spans="1:5" ht="18" customHeight="1" x14ac:dyDescent="0.3">
      <c r="B213" s="50" t="s">
        <v>14</v>
      </c>
      <c r="C213" s="50"/>
      <c r="D213" s="19"/>
      <c r="E213" s="19">
        <v>538260</v>
      </c>
    </row>
    <row r="214" spans="1:5" ht="18" customHeight="1" x14ac:dyDescent="0.3">
      <c r="B214" s="50" t="s">
        <v>16</v>
      </c>
      <c r="C214" s="50"/>
      <c r="D214" s="19"/>
      <c r="E214" s="19">
        <v>455000</v>
      </c>
    </row>
    <row r="215" spans="1:5" ht="18" customHeight="1" thickBot="1" x14ac:dyDescent="0.35">
      <c r="B215" s="50" t="s">
        <v>28</v>
      </c>
      <c r="C215" s="50"/>
      <c r="D215" s="19"/>
      <c r="E215" s="19">
        <v>180100</v>
      </c>
    </row>
    <row r="216" spans="1:5" ht="18" customHeight="1" x14ac:dyDescent="0.3">
      <c r="B216" s="55" t="s">
        <v>131</v>
      </c>
      <c r="C216" s="55"/>
      <c r="D216" s="49">
        <f>SUM(D207:D215)</f>
        <v>1173360</v>
      </c>
      <c r="E216" s="49">
        <f>SUM(E207:E215)</f>
        <v>1173360</v>
      </c>
    </row>
    <row r="217" spans="1:5" ht="18" customHeight="1" x14ac:dyDescent="0.3"/>
    <row r="218" spans="1:5" ht="18" customHeight="1" x14ac:dyDescent="0.3">
      <c r="A218" s="16" t="s">
        <v>132</v>
      </c>
      <c r="B218" s="28" t="s">
        <v>133</v>
      </c>
      <c r="C218" s="17"/>
    </row>
    <row r="219" spans="1:5" ht="18" customHeight="1" x14ac:dyDescent="0.3">
      <c r="A219" s="16"/>
      <c r="B219" s="14" t="s">
        <v>134</v>
      </c>
      <c r="C219" s="17"/>
    </row>
    <row r="220" spans="1:5" ht="18" customHeight="1" x14ac:dyDescent="0.3">
      <c r="A220" s="16"/>
      <c r="B220" s="30"/>
      <c r="C220" s="17"/>
    </row>
    <row r="221" spans="1:5" ht="18" customHeight="1" x14ac:dyDescent="0.3">
      <c r="A221" s="16" t="s">
        <v>5</v>
      </c>
      <c r="B221" s="28" t="s">
        <v>135</v>
      </c>
      <c r="C221" s="17"/>
    </row>
    <row r="222" spans="1:5" ht="18" customHeight="1" x14ac:dyDescent="0.3">
      <c r="A222" s="16"/>
      <c r="B222" s="14" t="s">
        <v>142</v>
      </c>
      <c r="C222" s="17"/>
    </row>
    <row r="223" spans="1:5" ht="18" customHeight="1" x14ac:dyDescent="0.3">
      <c r="A223" s="16"/>
      <c r="B223" s="30"/>
      <c r="C223" s="17"/>
    </row>
    <row r="224" spans="1:5" ht="18" customHeight="1" x14ac:dyDescent="0.3">
      <c r="A224" s="16" t="s">
        <v>6</v>
      </c>
      <c r="B224" s="28" t="s">
        <v>137</v>
      </c>
      <c r="C224" s="17"/>
    </row>
    <row r="225" spans="1:3" ht="18" customHeight="1" x14ac:dyDescent="0.3">
      <c r="A225" s="16"/>
      <c r="B225" s="14" t="s">
        <v>16</v>
      </c>
      <c r="C225" s="17"/>
    </row>
    <row r="226" spans="1:3" ht="18" customHeight="1" x14ac:dyDescent="0.3">
      <c r="A226" s="16"/>
      <c r="B226" s="30"/>
      <c r="C226" s="17"/>
    </row>
    <row r="227" spans="1:3" ht="18" customHeight="1" x14ac:dyDescent="0.3">
      <c r="A227" s="16" t="s">
        <v>105</v>
      </c>
      <c r="B227" s="28" t="s">
        <v>138</v>
      </c>
      <c r="C227" s="17"/>
    </row>
    <row r="228" spans="1:3" ht="18" customHeight="1" x14ac:dyDescent="0.3">
      <c r="A228" s="16"/>
      <c r="B228" s="14" t="s">
        <v>28</v>
      </c>
      <c r="C228" s="17"/>
    </row>
  </sheetData>
  <mergeCells count="109">
    <mergeCell ref="B213:C213"/>
    <mergeCell ref="B214:C214"/>
    <mergeCell ref="B215:C215"/>
    <mergeCell ref="B216:C216"/>
    <mergeCell ref="B208:C208"/>
    <mergeCell ref="B209:C209"/>
    <mergeCell ref="B210:C210"/>
    <mergeCell ref="B211:C211"/>
    <mergeCell ref="B212:C212"/>
    <mergeCell ref="B194:C194"/>
    <mergeCell ref="B203:D203"/>
    <mergeCell ref="B205:E205"/>
    <mergeCell ref="B206:C206"/>
    <mergeCell ref="B207:C207"/>
    <mergeCell ref="B189:C189"/>
    <mergeCell ref="B190:C190"/>
    <mergeCell ref="B191:C191"/>
    <mergeCell ref="B192:C192"/>
    <mergeCell ref="B193:C193"/>
    <mergeCell ref="B175:C175"/>
    <mergeCell ref="B176:C176"/>
    <mergeCell ref="B177:C177"/>
    <mergeCell ref="B178:C178"/>
    <mergeCell ref="B188:E188"/>
    <mergeCell ref="B160:C160"/>
    <mergeCell ref="B161:C161"/>
    <mergeCell ref="B172:E172"/>
    <mergeCell ref="B173:C173"/>
    <mergeCell ref="B174:C174"/>
    <mergeCell ref="B155:E155"/>
    <mergeCell ref="B156:C156"/>
    <mergeCell ref="B157:C157"/>
    <mergeCell ref="B158:C158"/>
    <mergeCell ref="B159:C15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28:C128"/>
    <mergeCell ref="B131:E131"/>
    <mergeCell ref="B132:C132"/>
    <mergeCell ref="B133:C133"/>
    <mergeCell ref="B134:C134"/>
    <mergeCell ref="B88:C88"/>
    <mergeCell ref="B89:C89"/>
    <mergeCell ref="B90:C90"/>
    <mergeCell ref="B112:D112"/>
    <mergeCell ref="B120:C120"/>
    <mergeCell ref="B83:C83"/>
    <mergeCell ref="B84:C84"/>
    <mergeCell ref="B85:C85"/>
    <mergeCell ref="B86:C86"/>
    <mergeCell ref="B87:C87"/>
    <mergeCell ref="B78:E78"/>
    <mergeCell ref="B79:C79"/>
    <mergeCell ref="B80:C80"/>
    <mergeCell ref="B81:C81"/>
    <mergeCell ref="B82:C82"/>
    <mergeCell ref="C67:D67"/>
    <mergeCell ref="C68:D68"/>
    <mergeCell ref="B71:C71"/>
    <mergeCell ref="B72:C72"/>
    <mergeCell ref="B73:C73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B36:C36"/>
    <mergeCell ref="B37:C37"/>
    <mergeCell ref="B38:C38"/>
    <mergeCell ref="B39:C39"/>
    <mergeCell ref="C56:D56"/>
    <mergeCell ref="B31:C31"/>
    <mergeCell ref="B32:C32"/>
    <mergeCell ref="B33:C33"/>
    <mergeCell ref="B34:C34"/>
    <mergeCell ref="B35:C35"/>
    <mergeCell ref="B30:C30"/>
    <mergeCell ref="C5:D5"/>
    <mergeCell ref="C6:D6"/>
    <mergeCell ref="C7:D7"/>
    <mergeCell ref="C8:D8"/>
    <mergeCell ref="C9:D9"/>
    <mergeCell ref="B22:C22"/>
    <mergeCell ref="B27:E27"/>
    <mergeCell ref="B28:C28"/>
    <mergeCell ref="B29:C29"/>
    <mergeCell ref="C15:D15"/>
    <mergeCell ref="C16:D16"/>
    <mergeCell ref="C17:D17"/>
    <mergeCell ref="B20:C20"/>
    <mergeCell ref="B21:C21"/>
    <mergeCell ref="C10:D10"/>
    <mergeCell ref="C11:D11"/>
    <mergeCell ref="C12:D12"/>
    <mergeCell ref="C13:D13"/>
    <mergeCell ref="C14:D14"/>
  </mergeCells>
  <pageMargins left="0.39370078740157483" right="0.39370078740157483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 1 Inhoudsopgave</vt:lpstr>
      <vt:lpstr>H 1 aanwijzingen</vt:lpstr>
      <vt:lpstr> 1.1 - 1.9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2022-12-22T08:05:13Z</cp:lastPrinted>
  <dcterms:created xsi:type="dcterms:W3CDTF">2020-12-11T10:09:52Z</dcterms:created>
  <dcterms:modified xsi:type="dcterms:W3CDTF">2023-01-04T14:40:35Z</dcterms:modified>
</cp:coreProperties>
</file>