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0e96830588820eb9/Convoy BKB 4e druk herzien/"/>
    </mc:Choice>
  </mc:AlternateContent>
  <xr:revisionPtr revIDLastSave="54" documentId="8_{B45C4E93-D484-4EED-B95B-BA2A231DA580}" xr6:coauthVersionLast="47" xr6:coauthVersionMax="47" xr10:uidLastSave="{DDE6CB69-C566-43EE-A3A6-0F24AB05FF68}"/>
  <bookViews>
    <workbookView xWindow="22932" yWindow="-108" windowWidth="23256" windowHeight="12576" activeTab="4" xr2:uid="{5D587E09-814F-4BAA-A382-6AB82BB63DFF}"/>
  </bookViews>
  <sheets>
    <sheet name="H 13 Inhoudsopgave" sheetId="8" r:id="rId1"/>
    <sheet name="13.1 - 13.2" sheetId="33" r:id="rId2"/>
    <sheet name="13.3 - 13.6" sheetId="34" r:id="rId3"/>
    <sheet name="13.7 - 13.9" sheetId="35" r:id="rId4"/>
    <sheet name="13.10 - 13.14" sheetId="36" r:id="rId5"/>
    <sheet name="H 1 aanwijzingen" sheetId="5" state="hidden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3" i="36" l="1"/>
  <c r="I63" i="36"/>
  <c r="F18" i="36"/>
  <c r="J159" i="35"/>
  <c r="F135" i="35"/>
  <c r="J112" i="35"/>
  <c r="K100" i="35"/>
  <c r="F86" i="35"/>
  <c r="J73" i="35"/>
  <c r="I73" i="35"/>
  <c r="J65" i="35"/>
  <c r="I65" i="35"/>
  <c r="F35" i="35"/>
  <c r="J12" i="35"/>
  <c r="J151" i="34"/>
  <c r="I151" i="34"/>
  <c r="J139" i="34"/>
  <c r="I139" i="34"/>
  <c r="F93" i="34"/>
  <c r="F69" i="34"/>
  <c r="D60" i="34"/>
  <c r="F39" i="34"/>
  <c r="F9" i="34"/>
  <c r="G114" i="33"/>
  <c r="F101" i="33"/>
  <c r="G88" i="33"/>
  <c r="F73" i="33"/>
  <c r="F54" i="33"/>
  <c r="F32" i="33"/>
  <c r="G23" i="33"/>
  <c r="J17" i="33"/>
  <c r="J12" i="33" s="1"/>
</calcChain>
</file>

<file path=xl/sharedStrings.xml><?xml version="1.0" encoding="utf-8"?>
<sst xmlns="http://schemas.openxmlformats.org/spreadsheetml/2006/main" count="1137" uniqueCount="315">
  <si>
    <t>Omschrijving</t>
  </si>
  <si>
    <t>Debet</t>
  </si>
  <si>
    <t>Credit</t>
  </si>
  <si>
    <t>a</t>
  </si>
  <si>
    <t>c</t>
  </si>
  <si>
    <t>d</t>
  </si>
  <si>
    <t>b</t>
  </si>
  <si>
    <t>Gebouw</t>
  </si>
  <si>
    <t>Cumulatieve afschrijving gebouw</t>
  </si>
  <si>
    <t>Inventaris</t>
  </si>
  <si>
    <t>Cumulatieve afschrijving inventaris</t>
  </si>
  <si>
    <t>Bedrijfsauto's</t>
  </si>
  <si>
    <t>Cumulatieve afschrijving bedrijfsauto's</t>
  </si>
  <si>
    <t>Eigen vermogen</t>
  </si>
  <si>
    <t>Privé</t>
  </si>
  <si>
    <t>Hypothecaire lening</t>
  </si>
  <si>
    <t>Kas</t>
  </si>
  <si>
    <t>Rabobank</t>
  </si>
  <si>
    <t>ING-bank</t>
  </si>
  <si>
    <t>Kruisposten</t>
  </si>
  <si>
    <t>Kruisposten pinbetalingen</t>
  </si>
  <si>
    <t>Debiteuren</t>
  </si>
  <si>
    <t>Nog te ontvangen bedragen</t>
  </si>
  <si>
    <t>Vooruitbetaalde bedragen</t>
  </si>
  <si>
    <t>Vooruitontvangen bedragen</t>
  </si>
  <si>
    <t>Vooruitontvangen iDEAL-betalingen</t>
  </si>
  <si>
    <t>Nog te betalen bedragen</t>
  </si>
  <si>
    <t>Crediteuren</t>
  </si>
  <si>
    <t>Te betalen nettolonen</t>
  </si>
  <si>
    <t>Af te dragen loonheffingen</t>
  </si>
  <si>
    <t>Te verrekenen omzetbelasting</t>
  </si>
  <si>
    <t>Verschuldigde omzetbelasting hoog</t>
  </si>
  <si>
    <t>Verschuldigde omzetbelasting laag</t>
  </si>
  <si>
    <t>Af te dragen omzetbelasting</t>
  </si>
  <si>
    <t>Voorraad goederen</t>
  </si>
  <si>
    <t>Loonkosten</t>
  </si>
  <si>
    <t>Sociale lasten</t>
  </si>
  <si>
    <t>Afschrijvingskosten vaste activa</t>
  </si>
  <si>
    <t>Boekresultaat vaste activa</t>
  </si>
  <si>
    <t>Huurkosten</t>
  </si>
  <si>
    <t>Energiekosten</t>
  </si>
  <si>
    <t>Onderhoudskosten</t>
  </si>
  <si>
    <t>Schoonmaakkosten</t>
  </si>
  <si>
    <t>Verzekeringskosten</t>
  </si>
  <si>
    <t>Telefoon- en internetkosten</t>
  </si>
  <si>
    <t>Kantoorkosten</t>
  </si>
  <si>
    <t>Voorraadverschillen</t>
  </si>
  <si>
    <t>Kasverschillen</t>
  </si>
  <si>
    <t>Overige kosten</t>
  </si>
  <si>
    <t>Inkoopwaarde van de omzet</t>
  </si>
  <si>
    <t>Verstrekte kortingen en rabatten</t>
  </si>
  <si>
    <t>Omzet hoog tarief omzetbelasting</t>
  </si>
  <si>
    <t>Omzet laag tarief omzetbelasting</t>
  </si>
  <si>
    <t>Omzet 0% omzetbelasting</t>
  </si>
  <si>
    <t>Interestkosten</t>
  </si>
  <si>
    <t>Autokosten</t>
  </si>
  <si>
    <t xml:space="preserve">wordt de naam van de rekening opgezocht in het standaardschema </t>
  </si>
  <si>
    <t>en verschijnt de naam van de grootboekrekening vanzelf.</t>
  </si>
  <si>
    <t>In het journaal kunnen meer regels staan dan je nodig hebt.</t>
  </si>
  <si>
    <t>Aanwijzingen</t>
  </si>
  <si>
    <t>LET OP</t>
  </si>
  <si>
    <t xml:space="preserve">Als je een nummer invult dat niet voorkomt in het rekeningschema, </t>
  </si>
  <si>
    <t>Er wordt niet gecontroleerd of het nummer dat je invult in het rekeningschema staat.</t>
  </si>
  <si>
    <t>dan worden het nummer en omschrijving van het dichtstbijzijnde nummer ingevuld.</t>
  </si>
  <si>
    <t>Versie</t>
  </si>
  <si>
    <t>Ga naar</t>
  </si>
  <si>
    <t>Ook bij het examen is het mogelijk een niet-bestaand nummer in te voeren,</t>
  </si>
  <si>
    <t>dit wordt altijd fout gerekend.</t>
  </si>
  <si>
    <t>Incidentele resultaten</t>
  </si>
  <si>
    <t xml:space="preserve">Als je het nummer van de grootboekrekening invult, </t>
  </si>
  <si>
    <t>Uitwerkbladen PDB BA 5e druk</t>
  </si>
  <si>
    <t>Hoofdstuk 1 Inkopen</t>
  </si>
  <si>
    <t>Gebruik het standaard rekeningschema voor een eenmanszaak</t>
  </si>
  <si>
    <t>Machines</t>
  </si>
  <si>
    <t>Cumulatieve afschrijving machines</t>
  </si>
  <si>
    <t>Buitengebruikgestelde machines</t>
  </si>
  <si>
    <t>Resultaat boekjaar</t>
  </si>
  <si>
    <t>Lening o/g</t>
  </si>
  <si>
    <t>Lening u/g</t>
  </si>
  <si>
    <t>Voorziening onderhoud</t>
  </si>
  <si>
    <t>Voorziening voor incourante voorraden</t>
  </si>
  <si>
    <t>Creditcardontvangsten</t>
  </si>
  <si>
    <t>Kredietbeperkingstoeslag</t>
  </si>
  <si>
    <t>Cadeaubonnen in omloop</t>
  </si>
  <si>
    <t>Nog te ontvangen facturen</t>
  </si>
  <si>
    <t>Nog te verzenden facturen</t>
  </si>
  <si>
    <t>Te betalen pensioenpremies</t>
  </si>
  <si>
    <t>Verschuldigde omzetbelasting privégebruik</t>
  </si>
  <si>
    <t>Nog te ontvangen goederen</t>
  </si>
  <si>
    <t>Nog te verzenden goederen</t>
  </si>
  <si>
    <t>Prijsverschillen bij inkoop</t>
  </si>
  <si>
    <t>Afschrijvingskosten debiteuren</t>
  </si>
  <si>
    <t>Reclame- en advertentiekosten</t>
  </si>
  <si>
    <t>Abonnementen en contributies</t>
  </si>
  <si>
    <t>Accountantskosten</t>
  </si>
  <si>
    <t>Kosten creditcardmaatschappij</t>
  </si>
  <si>
    <t>Ontvangen betalingskortingen</t>
  </si>
  <si>
    <t>Betaalde kredietbeperkingstoeslag</t>
  </si>
  <si>
    <t>Verstrekte korting voor contante betaling</t>
  </si>
  <si>
    <t>Opbrengst kredietbeperkingstoeslag</t>
  </si>
  <si>
    <t>Interestbaten</t>
  </si>
  <si>
    <t>Extra grootboekrekeningen</t>
  </si>
  <si>
    <t>alleen te gebruiken als dit nummer bij de opgave staat aangegeven</t>
  </si>
  <si>
    <t>Te retourneren goederen</t>
  </si>
  <si>
    <t>Te ontvangen creditnota's</t>
  </si>
  <si>
    <t>De omschrijving hoeft niet exact hetzelfde te zijn als in de uitwerking</t>
  </si>
  <si>
    <t>Pensioenpremies</t>
  </si>
  <si>
    <t>Uitwerkingen BKB 4e druk herzien</t>
  </si>
  <si>
    <t>Totaal</t>
  </si>
  <si>
    <t>Datum</t>
  </si>
  <si>
    <t>Beginsaldo</t>
  </si>
  <si>
    <t>Grootboek- rekening</t>
  </si>
  <si>
    <t>EUR</t>
  </si>
  <si>
    <t xml:space="preserve"> EUR</t>
  </si>
  <si>
    <t>9100 Interestkosten</t>
  </si>
  <si>
    <t>1060</t>
  </si>
  <si>
    <t>De volgorde van de boeking maakt niet uit</t>
  </si>
  <si>
    <t>Journaliseer het bankafschrift.</t>
  </si>
  <si>
    <t>Invoerscherm inkoopfactuur</t>
  </si>
  <si>
    <t>Leverancier</t>
  </si>
  <si>
    <t>Dagboek</t>
  </si>
  <si>
    <t>Boekjaar/periode</t>
  </si>
  <si>
    <t>Boekstuknummer</t>
  </si>
  <si>
    <t>Betalingsconditie</t>
  </si>
  <si>
    <t>Factuurdatum</t>
  </si>
  <si>
    <t>Vervaldatum</t>
  </si>
  <si>
    <t>Uw referentie</t>
  </si>
  <si>
    <t>Bedrag</t>
  </si>
  <si>
    <t>Boekstukregel</t>
  </si>
  <si>
    <t>Grootboek-  rekening</t>
  </si>
  <si>
    <t>Btw-code</t>
  </si>
  <si>
    <t>Percen-tage</t>
  </si>
  <si>
    <t>excl./incl. hoog/laag</t>
  </si>
  <si>
    <t>Bedrag btw</t>
  </si>
  <si>
    <t>Boekstuk nr.</t>
  </si>
  <si>
    <t>Subadmi- nistratie</t>
  </si>
  <si>
    <t>01</t>
  </si>
  <si>
    <t>Grootboek-rekening</t>
  </si>
  <si>
    <t>Sub- nummer</t>
  </si>
  <si>
    <t>Eindsaldo</t>
  </si>
  <si>
    <t>Onze ref.</t>
  </si>
  <si>
    <t>Verwerk het bankafschrift in het bankboek.</t>
  </si>
  <si>
    <t>Invoerscherm bankboek</t>
  </si>
  <si>
    <t>naar balans</t>
  </si>
  <si>
    <t>2022 / 7</t>
  </si>
  <si>
    <t>2022-044</t>
  </si>
  <si>
    <t>2022-033</t>
  </si>
  <si>
    <t>…............</t>
  </si>
  <si>
    <t>2022 / 11</t>
  </si>
  <si>
    <t>2022-048</t>
  </si>
  <si>
    <t>1400</t>
  </si>
  <si>
    <t>1050</t>
  </si>
  <si>
    <t>0200</t>
  </si>
  <si>
    <t>0300</t>
  </si>
  <si>
    <t>0700</t>
  </si>
  <si>
    <t>2022 / 5</t>
  </si>
  <si>
    <t>excl./hoog</t>
  </si>
  <si>
    <t>e</t>
  </si>
  <si>
    <t>2022 / 9</t>
  </si>
  <si>
    <t>2022-098</t>
  </si>
  <si>
    <t>1600</t>
  </si>
  <si>
    <t>Stel het journaal samen van de boeking in het bankboek.</t>
  </si>
  <si>
    <t>2022-031</t>
  </si>
  <si>
    <t>2022/12</t>
  </si>
  <si>
    <t xml:space="preserve">Journaal                                                                                                                                                                                            </t>
  </si>
  <si>
    <t>2022 / 12</t>
  </si>
  <si>
    <t>naar winst-en-verliesrekening</t>
  </si>
  <si>
    <t>totaal</t>
  </si>
  <si>
    <t>f</t>
  </si>
  <si>
    <t>g</t>
  </si>
  <si>
    <t>h</t>
  </si>
  <si>
    <t>i</t>
  </si>
  <si>
    <t>2022-092</t>
  </si>
  <si>
    <t>2022-099</t>
  </si>
  <si>
    <t>Computech</t>
  </si>
  <si>
    <t xml:space="preserve">Journaal                                                                                                                                                                                             </t>
  </si>
  <si>
    <t>j</t>
  </si>
  <si>
    <t>4100</t>
  </si>
  <si>
    <t>4120</t>
  </si>
  <si>
    <t>Journaal                                                                                                                                                                                             EUR</t>
  </si>
  <si>
    <t>Hoofdstuk 13 Leningen</t>
  </si>
  <si>
    <t>Uitwerking H 13</t>
  </si>
  <si>
    <t>13.1 - 13.2</t>
  </si>
  <si>
    <t>Opgave 13.1</t>
  </si>
  <si>
    <t>Verwerk voor Watch de inkoopfactuur van Computech in het inkoopboek.</t>
  </si>
  <si>
    <t>2022-352</t>
  </si>
  <si>
    <t>comp XYZ</t>
  </si>
  <si>
    <t>11/059</t>
  </si>
  <si>
    <t>Computersysteem XYZ</t>
  </si>
  <si>
    <t>Journaliseer voor Watch de ontvangen inkoopfactuur van Computech.</t>
  </si>
  <si>
    <t>2022-138</t>
  </si>
  <si>
    <t>0800</t>
  </si>
  <si>
    <t>AB1122</t>
  </si>
  <si>
    <t>4% Lening AB1122</t>
  </si>
  <si>
    <t>2022-142</t>
  </si>
  <si>
    <t>9100</t>
  </si>
  <si>
    <t>AB1122 dec 2022</t>
  </si>
  <si>
    <t>2023 / 11</t>
  </si>
  <si>
    <t>2023-139</t>
  </si>
  <si>
    <t>rente nov 2023</t>
  </si>
  <si>
    <t>AB112</t>
  </si>
  <si>
    <t>interest nov 2023</t>
  </si>
  <si>
    <t>aflossing AB1122</t>
  </si>
  <si>
    <t>Bereken de interestkosten voor december 2023.</t>
  </si>
  <si>
    <t xml:space="preserve">Lening op 1-12-2023 </t>
  </si>
  <si>
    <t>€ 60.000 - € 6.000 = € 54.000</t>
  </si>
  <si>
    <t>interestkosten dec 2023</t>
  </si>
  <si>
    <t>4% x € 54.000 / 12 = € 180</t>
  </si>
  <si>
    <t>Opgave 13.2</t>
  </si>
  <si>
    <t>2022/7</t>
  </si>
  <si>
    <t>aflossing</t>
  </si>
  <si>
    <t>interestkosten jul 22</t>
  </si>
  <si>
    <t>hypothecaire lening</t>
  </si>
  <si>
    <t xml:space="preserve">Uitwerking H 13 </t>
  </si>
  <si>
    <t>13.3 - 13.6</t>
  </si>
  <si>
    <t>Opgave 13.3</t>
  </si>
  <si>
    <t>interestkosten aug 21 - jul 22</t>
  </si>
  <si>
    <t>1280</t>
  </si>
  <si>
    <t>Journaliseer memoriaal bon 2022-031.</t>
  </si>
  <si>
    <t>interestkosten jul 2022</t>
  </si>
  <si>
    <t>Opgave 13.4</t>
  </si>
  <si>
    <t>2022-087</t>
  </si>
  <si>
    <t>NN 125893</t>
  </si>
  <si>
    <t>afsluitprovisie NN 125893</t>
  </si>
  <si>
    <t>Journaliseer memoriaal bon 2022-048.</t>
  </si>
  <si>
    <t>interestkosten mei 2022</t>
  </si>
  <si>
    <t>Opgave 13.5</t>
  </si>
  <si>
    <t>2023 / 5</t>
  </si>
  <si>
    <t>2023-087</t>
  </si>
  <si>
    <t>interestkosten NN 125893</t>
  </si>
  <si>
    <t>Opgave 13.6</t>
  </si>
  <si>
    <t>2022-007</t>
  </si>
  <si>
    <t>Lening KK85</t>
  </si>
  <si>
    <t>Hoe is het bedrag van € 250 berekend?</t>
  </si>
  <si>
    <t>interestkosten per maand 6% x € 50.000 / 12 = € 250</t>
  </si>
  <si>
    <t>Journaliseer memoriaal bon 2022-041</t>
  </si>
  <si>
    <t>2022-041</t>
  </si>
  <si>
    <t>interestkosten lening KK85</t>
  </si>
  <si>
    <t>Stel de grootboekrekening 9100 Interestkosten samen over 2022 en sluit de grootboekrekening ook af.</t>
  </si>
  <si>
    <t xml:space="preserve">9100 Interestkosten                                                                                                                                                    </t>
  </si>
  <si>
    <t>Stel de grootboekrekening 1280 Nog te betalen bedragen samen over 2022 en sluit de grootboekrekening ook af.</t>
  </si>
  <si>
    <t xml:space="preserve">1280 Nog te betalen bedragen                                                                                                                                  </t>
  </si>
  <si>
    <t>13.7 - 13.9</t>
  </si>
  <si>
    <t>Opgave 13.7</t>
  </si>
  <si>
    <t>Verwerk voor Winder de factuur van notariskantoor van Gilsen in het inkoopboek.</t>
  </si>
  <si>
    <t>Notariskantoor van Gilsen</t>
  </si>
  <si>
    <t>gebouw</t>
  </si>
  <si>
    <t>03</t>
  </si>
  <si>
    <t>Amstelstraat 6</t>
  </si>
  <si>
    <t>NN</t>
  </si>
  <si>
    <t>afsluitprovisie</t>
  </si>
  <si>
    <t>Stel het journaal samen van de boeking in het inkoopboek.</t>
  </si>
  <si>
    <t>Verwerk het bankafschrift in het bankboek</t>
  </si>
  <si>
    <t>2022-089</t>
  </si>
  <si>
    <t>zaak 60992</t>
  </si>
  <si>
    <t>Notaris van Gilsen</t>
  </si>
  <si>
    <t>Hoe is het bedrag van € 800 berekend?</t>
  </si>
  <si>
    <t>4% x € 240.000 / 12 = € 800</t>
  </si>
  <si>
    <t>Journaliseer memoriaal bon 2022-213</t>
  </si>
  <si>
    <t>2022-213</t>
  </si>
  <si>
    <t>interestkosten nov 2022</t>
  </si>
  <si>
    <t>Stel grootboekrekening 9100 Interestkosten samen over 2022 en sluit de grootboekrekening af.</t>
  </si>
  <si>
    <t>interestkosten dec 2022</t>
  </si>
  <si>
    <t>Stel de grootboekrekening 1280 Nog te betalen bedragen samen over 2022 en sluit de grootboekrkeening ook af</t>
  </si>
  <si>
    <t xml:space="preserve">1280 Nog te betalen bedragen                                                                                                                                          </t>
  </si>
  <si>
    <t>Journaliseer memoriaalbon 2022-214.</t>
  </si>
  <si>
    <t>2022-214</t>
  </si>
  <si>
    <t>bedrijfspand nov 2022</t>
  </si>
  <si>
    <t>0210</t>
  </si>
  <si>
    <t>2023 / 10</t>
  </si>
  <si>
    <t>2023-086</t>
  </si>
  <si>
    <t>interest nov 2022 - okt 2023</t>
  </si>
  <si>
    <t>k</t>
  </si>
  <si>
    <t>Opgave 13.8</t>
  </si>
  <si>
    <t>2022-364</t>
  </si>
  <si>
    <t>04</t>
  </si>
  <si>
    <t>Amstelstraat 8</t>
  </si>
  <si>
    <t>Stel het journaal samen van de nota van afrekening.</t>
  </si>
  <si>
    <t>zaak 61050</t>
  </si>
  <si>
    <t>notaris van Gilsen</t>
  </si>
  <si>
    <t>Opgave 13.9</t>
  </si>
  <si>
    <t>Verwerk voor Chair de factuur van notariskantoor van Gilsen in het inkoopboek</t>
  </si>
  <si>
    <t>2022/10</t>
  </si>
  <si>
    <t>2022-222</t>
  </si>
  <si>
    <t>Waalstraat 6</t>
  </si>
  <si>
    <t>1240</t>
  </si>
  <si>
    <t>Waalstraat 6 OZB okt-dec 2022</t>
  </si>
  <si>
    <t>Waalstraat 6 NN hypotheek</t>
  </si>
  <si>
    <t>Afsluitprovisie NN hypotheek</t>
  </si>
  <si>
    <t>Journaliseer voor Chair de ontvangen factuur van notariskantoor van Gilsen.</t>
  </si>
  <si>
    <t>11987</t>
  </si>
  <si>
    <t>13.10 - 13.14</t>
  </si>
  <si>
    <t>Opgave 13.10</t>
  </si>
  <si>
    <t>Journaliseer voor Winder de ontvangen factuur van notariskantoor van Gilsen.</t>
  </si>
  <si>
    <t>Journaal                                                                                                                                                                                             S</t>
  </si>
  <si>
    <t>Lekstraat 8</t>
  </si>
  <si>
    <t>OZB Lekstraat 8 sep-dec</t>
  </si>
  <si>
    <t>Opgave 13.11</t>
  </si>
  <si>
    <t>Verwerk voor Winder het bankafschrift in het bankboek.</t>
  </si>
  <si>
    <t>NN 589658</t>
  </si>
  <si>
    <t>afsluitprovisie NN 589658</t>
  </si>
  <si>
    <t>Opgave 13.12</t>
  </si>
  <si>
    <t>Journaliseer memoriaalbon 2022-166.</t>
  </si>
  <si>
    <t>2022-166</t>
  </si>
  <si>
    <t>NN 589658 sep 2022</t>
  </si>
  <si>
    <t>Opgave 13.13</t>
  </si>
  <si>
    <t>interest hypothecaire lening</t>
  </si>
  <si>
    <t>Opgave 13.14</t>
  </si>
  <si>
    <t>Stel grootboekrekening 1280 Nog te betalen bedragen samen over september – december 2022. Sluit de grootboekrekening ook af.</t>
  </si>
  <si>
    <t>interestkosten hypothecaire lening</t>
  </si>
  <si>
    <t>1280 Nog te betalen bedragen                                                                                                                     EUR</t>
  </si>
  <si>
    <t>Uitwerking 13.1 - 13.2</t>
  </si>
  <si>
    <t>Uitwerking 13.3 - 13.6</t>
  </si>
  <si>
    <t>Uitwerking 13.7 - 13.9</t>
  </si>
  <si>
    <t>Uitwerking 13.10 - 13.14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</si>
</sst>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0000"/>
  </numFmts>
  <fonts count="12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u/>
      <sz val="11"/>
      <color theme="10"/>
      <name val="Calibri"/>
      <family val="2"/>
      <scheme val="minor"/>
    </font>
    <font>
      <b/>
      <sz val="12"/>
      <color rgb="FF7030A0"/>
      <name val="Arial"/>
      <family val="2"/>
    </font>
    <font>
      <sz val="12"/>
      <color rgb="FF7030A0"/>
      <name val="Arial"/>
      <family val="2"/>
    </font>
    <font>
      <sz val="11"/>
      <color theme="1"/>
      <name val="Calibri"/>
      <family val="2"/>
      <scheme val="minor"/>
    </font>
    <font>
      <b/>
      <sz val="12"/>
      <color rgb="FF002060"/>
      <name val="Arial"/>
      <family val="2"/>
    </font>
    <font>
      <sz val="12"/>
      <color theme="0"/>
      <name val="Arial"/>
      <family val="2"/>
    </font>
    <font>
      <b/>
      <sz val="12"/>
      <color theme="0"/>
      <name val="Arial"/>
      <family val="2"/>
    </font>
    <font>
      <b/>
      <sz val="1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3399"/>
        <bgColor indexed="64"/>
      </patternFill>
    </fill>
    <fill>
      <patternFill patternType="solid">
        <fgColor theme="6" tint="0.399975585192419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/>
      <right/>
      <top/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43" fontId="7" fillId="0" borderId="0" applyFont="0" applyFill="0" applyBorder="0" applyAlignment="0" applyProtection="0"/>
  </cellStyleXfs>
  <cellXfs count="154">
    <xf numFmtId="0" fontId="0" fillId="0" borderId="0" xfId="0"/>
    <xf numFmtId="0" fontId="1" fillId="0" borderId="0" xfId="0" applyFont="1"/>
    <xf numFmtId="0" fontId="2" fillId="0" borderId="0" xfId="0" applyFont="1"/>
    <xf numFmtId="0" fontId="5" fillId="0" borderId="0" xfId="0" applyFont="1"/>
    <xf numFmtId="0" fontId="3" fillId="0" borderId="0" xfId="0" applyFont="1"/>
    <xf numFmtId="164" fontId="1" fillId="0" borderId="0" xfId="0" applyNumberFormat="1" applyFont="1" applyAlignment="1">
      <alignment horizontal="left"/>
    </xf>
    <xf numFmtId="0" fontId="6" fillId="0" borderId="0" xfId="0" applyFont="1"/>
    <xf numFmtId="0" fontId="6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14" fontId="1" fillId="0" borderId="0" xfId="0" applyNumberFormat="1" applyFont="1" applyAlignment="1">
      <alignment horizontal="left"/>
    </xf>
    <xf numFmtId="0" fontId="4" fillId="0" borderId="0" xfId="1" quotePrefix="1"/>
    <xf numFmtId="0" fontId="1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3" borderId="0" xfId="0" applyFont="1" applyFill="1" applyAlignment="1">
      <alignment horizontal="center" vertical="center"/>
    </xf>
    <xf numFmtId="0" fontId="1" fillId="3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2" fillId="3" borderId="0" xfId="0" applyFont="1" applyFill="1" applyAlignment="1">
      <alignment vertical="center"/>
    </xf>
    <xf numFmtId="0" fontId="9" fillId="4" borderId="0" xfId="0" applyFont="1" applyFill="1" applyAlignment="1">
      <alignment vertical="center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49" fontId="1" fillId="6" borderId="1" xfId="0" applyNumberFormat="1" applyFont="1" applyFill="1" applyBorder="1" applyAlignment="1">
      <alignment horizontal="center" vertical="center"/>
    </xf>
    <xf numFmtId="1" fontId="1" fillId="6" borderId="1" xfId="0" applyNumberFormat="1" applyFont="1" applyFill="1" applyBorder="1" applyAlignment="1">
      <alignment horizontal="center" vertical="center"/>
    </xf>
    <xf numFmtId="49" fontId="1" fillId="5" borderId="1" xfId="0" applyNumberFormat="1" applyFont="1" applyFill="1" applyBorder="1" applyAlignment="1">
      <alignment horizontal="center" vertical="center"/>
    </xf>
    <xf numFmtId="14" fontId="1" fillId="5" borderId="1" xfId="0" applyNumberFormat="1" applyFont="1" applyFill="1" applyBorder="1" applyAlignment="1">
      <alignment horizontal="center" vertical="center"/>
    </xf>
    <xf numFmtId="2" fontId="1" fillId="5" borderId="1" xfId="0" applyNumberFormat="1" applyFont="1" applyFill="1" applyBorder="1" applyAlignment="1">
      <alignment horizontal="center" vertical="center"/>
    </xf>
    <xf numFmtId="43" fontId="1" fillId="5" borderId="1" xfId="2" applyFont="1" applyFill="1" applyBorder="1" applyAlignment="1">
      <alignment horizontal="center" vertical="center"/>
    </xf>
    <xf numFmtId="0" fontId="9" fillId="4" borderId="11" xfId="0" applyFont="1" applyFill="1" applyBorder="1" applyAlignment="1">
      <alignment horizontal="center" vertical="center" wrapText="1"/>
    </xf>
    <xf numFmtId="0" fontId="9" fillId="4" borderId="12" xfId="0" applyFont="1" applyFill="1" applyBorder="1" applyAlignment="1">
      <alignment horizontal="center" vertical="center" wrapText="1"/>
    </xf>
    <xf numFmtId="0" fontId="9" fillId="4" borderId="14" xfId="0" applyFont="1" applyFill="1" applyBorder="1" applyAlignment="1">
      <alignment horizontal="center" vertical="center" wrapText="1"/>
    </xf>
    <xf numFmtId="0" fontId="9" fillId="4" borderId="15" xfId="0" applyFont="1" applyFill="1" applyBorder="1" applyAlignment="1">
      <alignment horizontal="center" vertical="center" wrapText="1"/>
    </xf>
    <xf numFmtId="43" fontId="1" fillId="0" borderId="1" xfId="2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0" fillId="7" borderId="3" xfId="0" applyFont="1" applyFill="1" applyBorder="1" applyAlignment="1">
      <alignment horizontal="center" vertical="center"/>
    </xf>
    <xf numFmtId="0" fontId="9" fillId="4" borderId="18" xfId="0" applyFont="1" applyFill="1" applyBorder="1" applyAlignment="1">
      <alignment horizontal="center" vertical="center" wrapText="1"/>
    </xf>
    <xf numFmtId="0" fontId="9" fillId="4" borderId="19" xfId="0" applyFont="1" applyFill="1" applyBorder="1" applyAlignment="1">
      <alignment horizontal="center" vertical="center" wrapText="1"/>
    </xf>
    <xf numFmtId="14" fontId="3" fillId="0" borderId="14" xfId="0" applyNumberFormat="1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43" fontId="1" fillId="0" borderId="1" xfId="0" applyNumberFormat="1" applyFont="1" applyBorder="1" applyAlignment="1">
      <alignment vertical="center"/>
    </xf>
    <xf numFmtId="0" fontId="9" fillId="4" borderId="17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left" vertical="center"/>
    </xf>
    <xf numFmtId="0" fontId="1" fillId="5" borderId="4" xfId="0" applyFont="1" applyFill="1" applyBorder="1" applyAlignment="1">
      <alignment horizontal="left" vertical="center"/>
    </xf>
    <xf numFmtId="0" fontId="1" fillId="5" borderId="3" xfId="0" applyFont="1" applyFill="1" applyBorder="1" applyAlignment="1">
      <alignment horizontal="left" vertical="center"/>
    </xf>
    <xf numFmtId="43" fontId="1" fillId="0" borderId="1" xfId="2" applyFont="1" applyFill="1" applyBorder="1" applyAlignment="1">
      <alignment horizontal="center" vertical="center"/>
    </xf>
    <xf numFmtId="0" fontId="9" fillId="4" borderId="16" xfId="0" applyFont="1" applyFill="1" applyBorder="1" applyAlignment="1">
      <alignment horizontal="center" vertical="center" wrapText="1"/>
    </xf>
    <xf numFmtId="0" fontId="9" fillId="4" borderId="2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vertical="center"/>
    </xf>
    <xf numFmtId="43" fontId="1" fillId="6" borderId="1" xfId="2" applyFont="1" applyFill="1" applyBorder="1" applyAlignment="1">
      <alignment vertical="center"/>
    </xf>
    <xf numFmtId="2" fontId="1" fillId="0" borderId="1" xfId="0" applyNumberFormat="1" applyFont="1" applyBorder="1" applyAlignment="1">
      <alignment horizontal="center" vertical="center"/>
    </xf>
    <xf numFmtId="14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49" fontId="3" fillId="0" borderId="14" xfId="0" applyNumberFormat="1" applyFont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11" fillId="8" borderId="5" xfId="0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3" fontId="3" fillId="0" borderId="1" xfId="2" applyFont="1" applyFill="1" applyBorder="1" applyAlignment="1">
      <alignment horizontal="center" vertical="center" wrapText="1"/>
    </xf>
    <xf numFmtId="43" fontId="11" fillId="0" borderId="1" xfId="2" applyFont="1" applyFill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1" fillId="0" borderId="0" xfId="0" applyFont="1" applyAlignment="1">
      <alignment vertical="top"/>
    </xf>
    <xf numFmtId="0" fontId="3" fillId="0" borderId="15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1" fillId="5" borderId="1" xfId="0" applyFont="1" applyFill="1" applyBorder="1" applyAlignment="1">
      <alignment horizontal="right" vertical="center"/>
    </xf>
    <xf numFmtId="0" fontId="1" fillId="5" borderId="1" xfId="0" applyFont="1" applyFill="1" applyBorder="1" applyAlignment="1">
      <alignment vertical="center"/>
    </xf>
    <xf numFmtId="2" fontId="1" fillId="5" borderId="1" xfId="0" applyNumberFormat="1" applyFont="1" applyFill="1" applyBorder="1" applyAlignment="1">
      <alignment vertical="center"/>
    </xf>
    <xf numFmtId="0" fontId="11" fillId="8" borderId="1" xfId="0" applyFont="1" applyFill="1" applyBorder="1" applyAlignment="1">
      <alignment horizontal="center" vertical="center" wrapText="1"/>
    </xf>
    <xf numFmtId="14" fontId="1" fillId="0" borderId="15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4" fillId="0" borderId="0" xfId="1"/>
    <xf numFmtId="0" fontId="9" fillId="4" borderId="6" xfId="0" applyFont="1" applyFill="1" applyBorder="1" applyAlignment="1">
      <alignment horizontal="center" vertical="center" wrapText="1"/>
    </xf>
    <xf numFmtId="43" fontId="3" fillId="0" borderId="0" xfId="2" applyFont="1" applyFill="1" applyBorder="1" applyAlignment="1">
      <alignment horizontal="center" vertical="center" wrapText="1"/>
    </xf>
    <xf numFmtId="9" fontId="1" fillId="5" borderId="1" xfId="0" applyNumberFormat="1" applyFont="1" applyFill="1" applyBorder="1" applyAlignment="1">
      <alignment horizontal="center" vertical="center"/>
    </xf>
    <xf numFmtId="49" fontId="3" fillId="0" borderId="15" xfId="0" applyNumberFormat="1" applyFont="1" applyBorder="1" applyAlignment="1">
      <alignment horizontal="center" vertical="center" wrapText="1"/>
    </xf>
    <xf numFmtId="0" fontId="1" fillId="5" borderId="0" xfId="0" applyFont="1" applyFill="1" applyAlignment="1">
      <alignment horizontal="left" vertical="center"/>
    </xf>
    <xf numFmtId="43" fontId="3" fillId="0" borderId="20" xfId="2" applyFont="1" applyFill="1" applyBorder="1" applyAlignment="1">
      <alignment horizontal="center" vertical="center" wrapText="1"/>
    </xf>
    <xf numFmtId="43" fontId="3" fillId="0" borderId="14" xfId="2" applyFont="1" applyFill="1" applyBorder="1" applyAlignment="1">
      <alignment horizontal="center" vertical="center" wrapText="1"/>
    </xf>
    <xf numFmtId="9" fontId="1" fillId="0" borderId="1" xfId="0" applyNumberFormat="1" applyFont="1" applyBorder="1" applyAlignment="1">
      <alignment horizontal="center" vertical="center"/>
    </xf>
    <xf numFmtId="0" fontId="1" fillId="5" borderId="0" xfId="0" applyFont="1" applyFill="1" applyAlignment="1">
      <alignment vertical="center"/>
    </xf>
    <xf numFmtId="0" fontId="1" fillId="0" borderId="6" xfId="0" applyFont="1" applyBorder="1" applyAlignment="1">
      <alignment horizontal="center" vertical="center"/>
    </xf>
    <xf numFmtId="43" fontId="2" fillId="0" borderId="1" xfId="2" applyFont="1" applyBorder="1" applyAlignment="1">
      <alignment vertical="center"/>
    </xf>
    <xf numFmtId="1" fontId="1" fillId="5" borderId="1" xfId="0" applyNumberFormat="1" applyFont="1" applyFill="1" applyBorder="1" applyAlignment="1">
      <alignment horizontal="center" vertical="center"/>
    </xf>
    <xf numFmtId="49" fontId="1" fillId="0" borderId="11" xfId="0" applyNumberFormat="1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9" fontId="1" fillId="0" borderId="15" xfId="0" applyNumberFormat="1" applyFont="1" applyBorder="1" applyAlignment="1">
      <alignment horizontal="center" vertical="center"/>
    </xf>
    <xf numFmtId="9" fontId="1" fillId="0" borderId="11" xfId="0" applyNumberFormat="1" applyFont="1" applyBorder="1" applyAlignment="1">
      <alignment horizontal="center" vertical="center"/>
    </xf>
    <xf numFmtId="43" fontId="1" fillId="0" borderId="15" xfId="2" applyFont="1" applyFill="1" applyBorder="1" applyAlignment="1">
      <alignment horizontal="center" vertical="center"/>
    </xf>
    <xf numFmtId="2" fontId="1" fillId="0" borderId="11" xfId="0" applyNumberFormat="1" applyFont="1" applyBorder="1" applyAlignment="1">
      <alignment horizontal="center" vertical="center"/>
    </xf>
    <xf numFmtId="43" fontId="3" fillId="0" borderId="23" xfId="2" applyFont="1" applyFill="1" applyBorder="1" applyAlignment="1">
      <alignment horizontal="center" vertical="center" wrapText="1"/>
    </xf>
    <xf numFmtId="43" fontId="3" fillId="0" borderId="15" xfId="2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9" fillId="4" borderId="24" xfId="0" applyFont="1" applyFill="1" applyBorder="1" applyAlignment="1">
      <alignment horizontal="center" vertical="center" wrapText="1"/>
    </xf>
    <xf numFmtId="0" fontId="1" fillId="5" borderId="7" xfId="0" applyFont="1" applyFill="1" applyBorder="1" applyAlignment="1">
      <alignment horizontal="left" vertical="center"/>
    </xf>
    <xf numFmtId="0" fontId="1" fillId="5" borderId="8" xfId="0" applyFont="1" applyFill="1" applyBorder="1" applyAlignment="1">
      <alignment horizontal="left" vertical="center"/>
    </xf>
    <xf numFmtId="0" fontId="1" fillId="5" borderId="9" xfId="0" applyFont="1" applyFill="1" applyBorder="1" applyAlignment="1">
      <alignment horizontal="left" vertical="center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14" fontId="3" fillId="0" borderId="0" xfId="0" applyNumberFormat="1" applyFont="1" applyAlignment="1">
      <alignment horizontal="left" vertical="center" wrapText="1"/>
    </xf>
    <xf numFmtId="1" fontId="3" fillId="0" borderId="14" xfId="0" applyNumberFormat="1" applyFont="1" applyBorder="1" applyAlignment="1">
      <alignment horizontal="center" vertical="center" wrapText="1"/>
    </xf>
    <xf numFmtId="1" fontId="3" fillId="0" borderId="0" xfId="0" applyNumberFormat="1" applyFont="1" applyAlignment="1">
      <alignment horizontal="center" vertical="center" wrapText="1"/>
    </xf>
    <xf numFmtId="43" fontId="3" fillId="0" borderId="22" xfId="2" applyFont="1" applyFill="1" applyBorder="1" applyAlignment="1">
      <alignment horizontal="center" vertical="center" wrapText="1"/>
    </xf>
    <xf numFmtId="43" fontId="3" fillId="0" borderId="18" xfId="2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14" fontId="1" fillId="6" borderId="1" xfId="0" applyNumberFormat="1" applyFont="1" applyFill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0" fillId="7" borderId="1" xfId="0" applyFont="1" applyFill="1" applyBorder="1" applyAlignment="1">
      <alignment horizontal="left" vertical="center"/>
    </xf>
    <xf numFmtId="0" fontId="9" fillId="4" borderId="12" xfId="0" applyFont="1" applyFill="1" applyBorder="1" applyAlignment="1">
      <alignment horizontal="center" vertical="center" wrapText="1"/>
    </xf>
    <xf numFmtId="0" fontId="9" fillId="4" borderId="0" xfId="0" applyFont="1" applyFill="1" applyAlignment="1">
      <alignment horizontal="center" vertical="center" wrapText="1"/>
    </xf>
    <xf numFmtId="0" fontId="9" fillId="4" borderId="13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14" fontId="3" fillId="0" borderId="0" xfId="0" applyNumberFormat="1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9" fillId="4" borderId="0" xfId="0" applyFont="1" applyFill="1" applyAlignment="1">
      <alignment horizontal="left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 wrapText="1"/>
    </xf>
    <xf numFmtId="0" fontId="10" fillId="7" borderId="2" xfId="0" applyFont="1" applyFill="1" applyBorder="1" applyAlignment="1">
      <alignment horizontal="left" vertical="center"/>
    </xf>
    <xf numFmtId="0" fontId="10" fillId="7" borderId="4" xfId="0" applyFont="1" applyFill="1" applyBorder="1" applyAlignment="1">
      <alignment horizontal="left" vertical="center"/>
    </xf>
    <xf numFmtId="17" fontId="1" fillId="5" borderId="1" xfId="0" applyNumberFormat="1" applyFont="1" applyFill="1" applyBorder="1" applyAlignment="1">
      <alignment horizontal="left" vertical="center"/>
    </xf>
    <xf numFmtId="0" fontId="1" fillId="5" borderId="2" xfId="0" applyFont="1" applyFill="1" applyBorder="1" applyAlignment="1">
      <alignment horizontal="left" vertical="center"/>
    </xf>
    <xf numFmtId="0" fontId="1" fillId="5" borderId="4" xfId="0" applyFont="1" applyFill="1" applyBorder="1" applyAlignment="1">
      <alignment horizontal="left" vertical="center"/>
    </xf>
    <xf numFmtId="0" fontId="1" fillId="5" borderId="3" xfId="0" applyFont="1" applyFill="1" applyBorder="1" applyAlignment="1">
      <alignment horizontal="left" vertical="center"/>
    </xf>
    <xf numFmtId="14" fontId="3" fillId="0" borderId="0" xfId="0" applyNumberFormat="1" applyFont="1" applyAlignment="1">
      <alignment horizontal="left" vertical="top" wrapText="1"/>
    </xf>
    <xf numFmtId="0" fontId="9" fillId="4" borderId="6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/>
    </xf>
    <xf numFmtId="0" fontId="9" fillId="4" borderId="10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9" fillId="2" borderId="2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11" fillId="8" borderId="5" xfId="0" applyFont="1" applyFill="1" applyBorder="1" applyAlignment="1">
      <alignment horizontal="center" vertical="center" wrapText="1"/>
    </xf>
    <xf numFmtId="49" fontId="1" fillId="5" borderId="1" xfId="0" applyNumberFormat="1" applyFont="1" applyFill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9" fillId="2" borderId="1" xfId="0" applyFont="1" applyFill="1" applyBorder="1" applyAlignment="1">
      <alignment horizontal="left" vertical="center" wrapText="1"/>
    </xf>
    <xf numFmtId="0" fontId="11" fillId="8" borderId="1" xfId="0" applyFont="1" applyFill="1" applyBorder="1" applyAlignment="1">
      <alignment horizontal="center" vertical="center" wrapText="1"/>
    </xf>
  </cellXfs>
  <cellStyles count="3">
    <cellStyle name="Hyperlink" xfId="1" builtinId="8"/>
    <cellStyle name="Komma" xfId="2" builtinId="3"/>
    <cellStyle name="Standaard" xfId="0" builtinId="0"/>
  </cellStyles>
  <dxfs count="0"/>
  <tableStyles count="0" defaultTableStyle="TableStyleMedium2" defaultPivotStyle="PivotStyleLight16"/>
  <colors>
    <mruColors>
      <color rgb="FFFF33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4AE282-808E-45B0-87B5-B1657DD1A5E8}">
  <dimension ref="A1:G13"/>
  <sheetViews>
    <sheetView showGridLines="0" zoomScale="190" zoomScaleNormal="190" workbookViewId="0">
      <selection activeCell="B13" sqref="B13"/>
    </sheetView>
  </sheetViews>
  <sheetFormatPr defaultRowHeight="15" x14ac:dyDescent="0.25"/>
  <cols>
    <col min="1" max="1" width="8.88671875" style="1"/>
    <col min="2" max="2" width="26.5546875" style="1" customWidth="1"/>
    <col min="3" max="16384" width="8.88671875" style="1"/>
  </cols>
  <sheetData>
    <row r="1" spans="1:7" ht="15.6" x14ac:dyDescent="0.3">
      <c r="A1" s="2" t="s">
        <v>107</v>
      </c>
    </row>
    <row r="2" spans="1:7" ht="15.6" x14ac:dyDescent="0.3">
      <c r="A2" s="2"/>
    </row>
    <row r="3" spans="1:7" ht="15.6" x14ac:dyDescent="0.3">
      <c r="A3" s="2" t="s">
        <v>180</v>
      </c>
    </row>
    <row r="5" spans="1:7" x14ac:dyDescent="0.25">
      <c r="A5" s="1" t="s">
        <v>64</v>
      </c>
      <c r="B5" s="9">
        <v>44927</v>
      </c>
    </row>
    <row r="6" spans="1:7" x14ac:dyDescent="0.25">
      <c r="B6" s="9"/>
    </row>
    <row r="7" spans="1:7" x14ac:dyDescent="0.25">
      <c r="A7" s="6" t="s">
        <v>60</v>
      </c>
      <c r="B7" s="6" t="s">
        <v>105</v>
      </c>
      <c r="C7" s="6"/>
      <c r="D7" s="6"/>
      <c r="E7" s="6"/>
      <c r="F7" s="6"/>
      <c r="G7" s="6"/>
    </row>
    <row r="8" spans="1:7" x14ac:dyDescent="0.25">
      <c r="A8" s="6"/>
      <c r="B8" s="6" t="s">
        <v>116</v>
      </c>
      <c r="C8" s="6"/>
      <c r="D8" s="6"/>
      <c r="E8" s="6"/>
      <c r="F8" s="6"/>
      <c r="G8" s="6"/>
    </row>
    <row r="10" spans="1:7" ht="15.6" x14ac:dyDescent="0.3">
      <c r="A10" s="1" t="s">
        <v>65</v>
      </c>
      <c r="B10" s="10" t="s">
        <v>311</v>
      </c>
    </row>
    <row r="11" spans="1:7" ht="15.6" x14ac:dyDescent="0.3">
      <c r="B11" s="10" t="s">
        <v>312</v>
      </c>
    </row>
    <row r="12" spans="1:7" ht="15.6" x14ac:dyDescent="0.3">
      <c r="B12" s="75" t="s">
        <v>313</v>
      </c>
    </row>
    <row r="13" spans="1:7" ht="15.6" x14ac:dyDescent="0.3">
      <c r="B13" s="75" t="s">
        <v>314</v>
      </c>
    </row>
  </sheetData>
  <hyperlinks>
    <hyperlink ref="B10" location="'13.1 - 13.2'!A1" display="Uitwerking 13.1 - 13.2" xr:uid="{BE4A6B6F-0873-4795-9250-30978D5124EF}"/>
    <hyperlink ref="B11" location="'13.3 - 13.6'!A1" display="Uitwerking 13.3 - 13.6" xr:uid="{3C98468C-7D36-422B-B86B-1DCE024500B9}"/>
    <hyperlink ref="B12" location="'13.7 - 13.9'!A1" display="Uitwerking 13.7 - 13.9" xr:uid="{AAF9E22E-2CEE-4846-9DB2-604B74EC113B}"/>
    <hyperlink ref="B13" location="'13.10 - 13.14'!A1" display="Uitwerking 13.10 - 13.14" xr:uid="{1438C10A-2423-43C6-8254-115B10987878}"/>
  </hyperlink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33EC4B-F1A7-4B28-88C3-20BB1B6D0F9F}">
  <dimension ref="A1:M116"/>
  <sheetViews>
    <sheetView showGridLines="0" workbookViewId="0">
      <selection activeCell="F11" sqref="F11"/>
    </sheetView>
  </sheetViews>
  <sheetFormatPr defaultRowHeight="15" x14ac:dyDescent="0.3"/>
  <cols>
    <col min="1" max="1" width="2.88671875" style="11" customWidth="1"/>
    <col min="2" max="2" width="13.21875" style="13" customWidth="1"/>
    <col min="3" max="3" width="11.6640625" style="13" customWidth="1"/>
    <col min="4" max="4" width="12" style="13" customWidth="1"/>
    <col min="5" max="5" width="17.44140625" style="13" customWidth="1"/>
    <col min="6" max="6" width="12.44140625" style="13" bestFit="1" customWidth="1"/>
    <col min="7" max="7" width="9.77734375" style="13" customWidth="1"/>
    <col min="8" max="8" width="11" style="13" customWidth="1"/>
    <col min="9" max="9" width="13" style="13" customWidth="1"/>
    <col min="10" max="10" width="13.109375" style="13" customWidth="1"/>
    <col min="11" max="11" width="12.6640625" style="13" customWidth="1"/>
    <col min="12" max="12" width="10.77734375" style="13" customWidth="1"/>
    <col min="13" max="13" width="2.44140625" style="13" customWidth="1"/>
    <col min="14" max="16384" width="8.88671875" style="13"/>
  </cols>
  <sheetData>
    <row r="1" spans="1:11" ht="15.6" x14ac:dyDescent="0.3">
      <c r="B1" s="12" t="s">
        <v>181</v>
      </c>
      <c r="D1" s="12" t="s">
        <v>182</v>
      </c>
    </row>
    <row r="2" spans="1:11" ht="15.6" x14ac:dyDescent="0.3">
      <c r="B2" s="16"/>
    </row>
    <row r="3" spans="1:11" ht="15.6" x14ac:dyDescent="0.3">
      <c r="B3" s="12" t="s">
        <v>183</v>
      </c>
    </row>
    <row r="4" spans="1:11" x14ac:dyDescent="0.3">
      <c r="A4" s="11" t="s">
        <v>3</v>
      </c>
      <c r="B4" s="13" t="s">
        <v>184</v>
      </c>
    </row>
    <row r="5" spans="1:11" x14ac:dyDescent="0.3">
      <c r="A5" s="14"/>
      <c r="B5" s="15"/>
      <c r="C5" s="15"/>
      <c r="D5" s="15"/>
      <c r="E5" s="15"/>
      <c r="F5" s="15"/>
      <c r="G5" s="15"/>
      <c r="H5" s="15"/>
      <c r="I5" s="15"/>
      <c r="J5" s="15"/>
      <c r="K5" s="15"/>
    </row>
    <row r="6" spans="1:11" ht="15.6" x14ac:dyDescent="0.3">
      <c r="A6" s="14"/>
      <c r="B6" s="17" t="s">
        <v>118</v>
      </c>
      <c r="C6" s="15"/>
      <c r="D6" s="15"/>
      <c r="E6" s="15"/>
      <c r="F6" s="15"/>
      <c r="G6" s="15"/>
      <c r="H6" s="15"/>
      <c r="I6" s="15"/>
      <c r="J6" s="15"/>
      <c r="K6" s="15"/>
    </row>
    <row r="7" spans="1:11" x14ac:dyDescent="0.3">
      <c r="A7" s="14"/>
      <c r="B7" s="15"/>
      <c r="C7" s="15"/>
      <c r="D7" s="15"/>
      <c r="E7" s="15"/>
      <c r="F7" s="15"/>
      <c r="G7" s="15"/>
      <c r="H7" s="15"/>
      <c r="I7" s="15"/>
      <c r="J7" s="15"/>
      <c r="K7" s="15"/>
    </row>
    <row r="8" spans="1:11" ht="15" customHeight="1" x14ac:dyDescent="0.3">
      <c r="A8" s="14"/>
      <c r="B8" s="18" t="s">
        <v>119</v>
      </c>
      <c r="C8" s="19">
        <v>14055</v>
      </c>
      <c r="D8" s="141" t="s">
        <v>174</v>
      </c>
      <c r="E8" s="141"/>
      <c r="F8" s="15"/>
      <c r="G8" s="15"/>
      <c r="H8" s="15"/>
      <c r="I8" s="15"/>
      <c r="J8" s="15"/>
      <c r="K8" s="15"/>
    </row>
    <row r="9" spans="1:11" x14ac:dyDescent="0.3">
      <c r="A9" s="14"/>
      <c r="B9" s="15"/>
      <c r="C9" s="15"/>
      <c r="D9" s="15"/>
      <c r="E9" s="15"/>
      <c r="F9" s="15"/>
      <c r="G9" s="15"/>
      <c r="H9" s="15"/>
      <c r="I9" s="15"/>
      <c r="J9" s="15"/>
      <c r="K9" s="15"/>
    </row>
    <row r="10" spans="1:11" ht="15" customHeight="1" x14ac:dyDescent="0.3">
      <c r="A10" s="14"/>
      <c r="B10" s="18" t="s">
        <v>120</v>
      </c>
      <c r="C10" s="20">
        <v>50</v>
      </c>
      <c r="D10" s="15"/>
      <c r="E10" s="18" t="s">
        <v>121</v>
      </c>
      <c r="F10" s="21" t="s">
        <v>148</v>
      </c>
      <c r="G10" s="15"/>
      <c r="H10" s="125" t="s">
        <v>122</v>
      </c>
      <c r="I10" s="142"/>
      <c r="J10" s="22" t="s">
        <v>185</v>
      </c>
      <c r="K10" s="15"/>
    </row>
    <row r="11" spans="1:11" ht="15" customHeight="1" x14ac:dyDescent="0.3">
      <c r="A11" s="14"/>
      <c r="B11" s="18" t="s">
        <v>0</v>
      </c>
      <c r="C11" s="19" t="s">
        <v>186</v>
      </c>
      <c r="D11" s="15"/>
      <c r="E11" s="18" t="s">
        <v>123</v>
      </c>
      <c r="F11" s="23" t="s">
        <v>136</v>
      </c>
      <c r="G11" s="15"/>
      <c r="H11" s="125" t="s">
        <v>124</v>
      </c>
      <c r="I11" s="142"/>
      <c r="J11" s="24">
        <v>44866</v>
      </c>
      <c r="K11" s="15"/>
    </row>
    <row r="12" spans="1:11" ht="15" customHeight="1" x14ac:dyDescent="0.3">
      <c r="A12" s="14"/>
      <c r="B12" s="18" t="s">
        <v>125</v>
      </c>
      <c r="C12" s="24">
        <v>44896</v>
      </c>
      <c r="D12" s="15"/>
      <c r="E12" s="18" t="s">
        <v>126</v>
      </c>
      <c r="F12" s="23" t="s">
        <v>187</v>
      </c>
      <c r="G12" s="15"/>
      <c r="H12" s="125" t="s">
        <v>127</v>
      </c>
      <c r="I12" s="142"/>
      <c r="J12" s="26">
        <f>I17+J17</f>
        <v>72600</v>
      </c>
      <c r="K12" s="15" t="s">
        <v>112</v>
      </c>
    </row>
    <row r="13" spans="1:11" x14ac:dyDescent="0.3">
      <c r="A13" s="14"/>
      <c r="B13" s="15"/>
      <c r="C13" s="15"/>
      <c r="D13" s="15"/>
      <c r="E13" s="15"/>
      <c r="F13" s="15"/>
      <c r="G13" s="15"/>
      <c r="H13" s="15"/>
      <c r="I13" s="15"/>
      <c r="J13" s="15"/>
      <c r="K13" s="15"/>
    </row>
    <row r="14" spans="1:11" ht="15.6" x14ac:dyDescent="0.3">
      <c r="A14" s="14"/>
      <c r="B14" s="17" t="s">
        <v>128</v>
      </c>
      <c r="C14" s="15"/>
      <c r="D14" s="15"/>
      <c r="E14" s="15"/>
      <c r="F14" s="15"/>
      <c r="G14" s="15"/>
      <c r="H14" s="15"/>
      <c r="I14" s="15"/>
      <c r="J14" s="15"/>
      <c r="K14" s="15"/>
    </row>
    <row r="15" spans="1:11" x14ac:dyDescent="0.3">
      <c r="A15" s="14"/>
      <c r="B15" s="15"/>
      <c r="C15" s="15"/>
      <c r="D15" s="15"/>
      <c r="E15" s="15"/>
      <c r="F15" s="15"/>
      <c r="G15" s="15"/>
      <c r="H15" s="15"/>
      <c r="I15" s="15"/>
      <c r="J15" s="15"/>
      <c r="K15" s="15"/>
    </row>
    <row r="16" spans="1:11" ht="30" x14ac:dyDescent="0.3">
      <c r="A16" s="14"/>
      <c r="B16" s="44" t="s">
        <v>129</v>
      </c>
      <c r="C16" s="140" t="s">
        <v>0</v>
      </c>
      <c r="D16" s="140"/>
      <c r="E16" s="140"/>
      <c r="F16" s="44" t="s">
        <v>130</v>
      </c>
      <c r="G16" s="44" t="s">
        <v>131</v>
      </c>
      <c r="H16" s="44" t="s">
        <v>132</v>
      </c>
      <c r="I16" s="44" t="s">
        <v>127</v>
      </c>
      <c r="J16" s="44" t="s">
        <v>133</v>
      </c>
      <c r="K16" s="15"/>
    </row>
    <row r="17" spans="1:13" ht="18" customHeight="1" x14ac:dyDescent="0.3">
      <c r="A17" s="14"/>
      <c r="B17" s="23" t="s">
        <v>153</v>
      </c>
      <c r="C17" s="116" t="s">
        <v>188</v>
      </c>
      <c r="D17" s="116"/>
      <c r="E17" s="116"/>
      <c r="F17" s="19">
        <v>1</v>
      </c>
      <c r="G17" s="78">
        <v>0.21</v>
      </c>
      <c r="H17" s="25" t="s">
        <v>156</v>
      </c>
      <c r="I17" s="31">
        <v>60000</v>
      </c>
      <c r="J17" s="42">
        <f>G17*I17</f>
        <v>12600</v>
      </c>
      <c r="K17" s="15"/>
    </row>
    <row r="18" spans="1:13" x14ac:dyDescent="0.3">
      <c r="A18" s="14"/>
      <c r="B18" s="15"/>
      <c r="C18" s="15"/>
      <c r="D18" s="15"/>
      <c r="E18" s="15"/>
      <c r="F18" s="15"/>
      <c r="G18" s="15"/>
      <c r="H18" s="15"/>
      <c r="I18" s="15"/>
      <c r="J18" s="15"/>
      <c r="K18" s="15"/>
    </row>
    <row r="19" spans="1:13" ht="15.6" x14ac:dyDescent="0.3">
      <c r="B19" s="16"/>
    </row>
    <row r="20" spans="1:13" x14ac:dyDescent="0.25">
      <c r="A20" s="11" t="s">
        <v>6</v>
      </c>
      <c r="B20" s="1" t="s">
        <v>189</v>
      </c>
    </row>
    <row r="21" spans="1:13" ht="16.8" customHeight="1" x14ac:dyDescent="0.3">
      <c r="B21" s="129" t="s">
        <v>164</v>
      </c>
      <c r="C21" s="130"/>
      <c r="D21" s="130"/>
      <c r="E21" s="130"/>
      <c r="F21" s="130"/>
      <c r="G21" s="130"/>
      <c r="H21" s="130"/>
      <c r="I21" s="130"/>
      <c r="J21" s="130"/>
      <c r="K21" s="33" t="s">
        <v>113</v>
      </c>
    </row>
    <row r="22" spans="1:13" ht="30" x14ac:dyDescent="0.3">
      <c r="B22" s="34" t="s">
        <v>109</v>
      </c>
      <c r="C22" s="34" t="s">
        <v>120</v>
      </c>
      <c r="D22" s="35" t="s">
        <v>134</v>
      </c>
      <c r="E22" s="34" t="s">
        <v>111</v>
      </c>
      <c r="F22" s="34" t="s">
        <v>135</v>
      </c>
      <c r="G22" s="113" t="s">
        <v>0</v>
      </c>
      <c r="H22" s="114"/>
      <c r="I22" s="115"/>
      <c r="J22" s="35" t="s">
        <v>1</v>
      </c>
      <c r="K22" s="34" t="s">
        <v>2</v>
      </c>
    </row>
    <row r="23" spans="1:13" ht="18" customHeight="1" x14ac:dyDescent="0.3">
      <c r="B23" s="36">
        <v>44866</v>
      </c>
      <c r="C23" s="37">
        <v>50</v>
      </c>
      <c r="D23" s="38" t="s">
        <v>185</v>
      </c>
      <c r="E23" s="57" t="s">
        <v>153</v>
      </c>
      <c r="F23" s="38"/>
      <c r="G23" s="116" t="str">
        <f>C17</f>
        <v>Computersysteem XYZ</v>
      </c>
      <c r="H23" s="116"/>
      <c r="I23" s="116"/>
      <c r="J23" s="81">
        <v>60000</v>
      </c>
      <c r="K23" s="82"/>
    </row>
    <row r="24" spans="1:13" ht="18" customHeight="1" x14ac:dyDescent="0.3">
      <c r="B24" s="36">
        <v>44866</v>
      </c>
      <c r="C24" s="37">
        <v>50</v>
      </c>
      <c r="D24" s="38" t="s">
        <v>185</v>
      </c>
      <c r="E24" s="57" t="s">
        <v>160</v>
      </c>
      <c r="F24" s="38"/>
      <c r="G24" s="117" t="s">
        <v>174</v>
      </c>
      <c r="H24" s="118"/>
      <c r="I24" s="119"/>
      <c r="J24" s="81">
        <v>12600</v>
      </c>
      <c r="K24" s="82"/>
    </row>
    <row r="25" spans="1:13" ht="18" customHeight="1" x14ac:dyDescent="0.3">
      <c r="B25" s="36">
        <v>44866</v>
      </c>
      <c r="C25" s="37">
        <v>50</v>
      </c>
      <c r="D25" s="38" t="s">
        <v>185</v>
      </c>
      <c r="E25" s="37">
        <v>1400</v>
      </c>
      <c r="F25" s="38">
        <v>14055</v>
      </c>
      <c r="G25" s="120" t="s">
        <v>187</v>
      </c>
      <c r="H25" s="121"/>
      <c r="I25" s="122"/>
      <c r="J25" s="81"/>
      <c r="K25" s="82">
        <v>72600</v>
      </c>
    </row>
    <row r="26" spans="1:13" ht="15.6" x14ac:dyDescent="0.3">
      <c r="B26" s="16"/>
    </row>
    <row r="27" spans="1:13" x14ac:dyDescent="0.3">
      <c r="A27" s="11" t="s">
        <v>4</v>
      </c>
      <c r="B27" s="13" t="s">
        <v>141</v>
      </c>
    </row>
    <row r="28" spans="1:13" x14ac:dyDescent="0.3">
      <c r="A28" s="14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</row>
    <row r="29" spans="1:13" ht="15.6" x14ac:dyDescent="0.3">
      <c r="A29" s="14"/>
      <c r="B29" s="17" t="s">
        <v>142</v>
      </c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</row>
    <row r="30" spans="1:13" x14ac:dyDescent="0.3">
      <c r="A30" s="14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</row>
    <row r="31" spans="1:13" ht="15" customHeight="1" x14ac:dyDescent="0.3">
      <c r="A31" s="14"/>
      <c r="B31" s="18" t="s">
        <v>120</v>
      </c>
      <c r="C31" s="51">
        <v>20</v>
      </c>
      <c r="D31" s="15"/>
      <c r="E31" s="18" t="s">
        <v>121</v>
      </c>
      <c r="F31" s="21" t="s">
        <v>148</v>
      </c>
      <c r="G31" s="15"/>
      <c r="H31" s="125" t="s">
        <v>122</v>
      </c>
      <c r="I31" s="125"/>
      <c r="J31" s="22" t="s">
        <v>190</v>
      </c>
      <c r="K31" s="15"/>
      <c r="L31" s="15"/>
      <c r="M31" s="15"/>
    </row>
    <row r="32" spans="1:13" ht="15" customHeight="1" x14ac:dyDescent="0.3">
      <c r="A32" s="14"/>
      <c r="B32" s="18" t="s">
        <v>110</v>
      </c>
      <c r="C32" s="52">
        <v>5986.24</v>
      </c>
      <c r="D32" s="15"/>
      <c r="E32" s="18" t="s">
        <v>139</v>
      </c>
      <c r="F32" s="48">
        <f>C32+J37+J38</f>
        <v>-6613.7599999999948</v>
      </c>
      <c r="G32" s="15"/>
      <c r="H32" s="15"/>
      <c r="I32" s="15"/>
      <c r="J32" s="15"/>
      <c r="K32" s="15"/>
      <c r="L32" s="15"/>
      <c r="M32" s="15"/>
    </row>
    <row r="33" spans="1:13" x14ac:dyDescent="0.3">
      <c r="A33" s="14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</row>
    <row r="34" spans="1:13" ht="15.6" x14ac:dyDescent="0.3">
      <c r="A34" s="14"/>
      <c r="B34" s="17" t="s">
        <v>128</v>
      </c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</row>
    <row r="35" spans="1:13" x14ac:dyDescent="0.3">
      <c r="A35" s="14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</row>
    <row r="36" spans="1:13" ht="30" x14ac:dyDescent="0.3">
      <c r="A36" s="14"/>
      <c r="B36" s="29" t="s">
        <v>109</v>
      </c>
      <c r="C36" s="43" t="s">
        <v>137</v>
      </c>
      <c r="D36" s="44" t="s">
        <v>138</v>
      </c>
      <c r="E36" s="140" t="s">
        <v>0</v>
      </c>
      <c r="F36" s="140"/>
      <c r="G36" s="49" t="s">
        <v>130</v>
      </c>
      <c r="H36" s="29" t="s">
        <v>131</v>
      </c>
      <c r="I36" s="43" t="s">
        <v>132</v>
      </c>
      <c r="J36" s="29" t="s">
        <v>127</v>
      </c>
      <c r="K36" s="29" t="s">
        <v>133</v>
      </c>
      <c r="L36" s="30" t="s">
        <v>140</v>
      </c>
      <c r="M36" s="15"/>
    </row>
    <row r="37" spans="1:13" ht="18" customHeight="1" x14ac:dyDescent="0.3">
      <c r="A37" s="14"/>
      <c r="B37" s="72">
        <v>44895</v>
      </c>
      <c r="C37" s="88" t="s">
        <v>191</v>
      </c>
      <c r="D37" s="85"/>
      <c r="E37" s="128" t="s">
        <v>192</v>
      </c>
      <c r="F37" s="128"/>
      <c r="G37" s="89"/>
      <c r="H37" s="90"/>
      <c r="I37" s="91"/>
      <c r="J37" s="92">
        <v>60000</v>
      </c>
      <c r="K37" s="93"/>
      <c r="L37" s="85"/>
      <c r="M37" s="14"/>
    </row>
    <row r="38" spans="1:13" ht="18" customHeight="1" x14ac:dyDescent="0.3">
      <c r="A38" s="14"/>
      <c r="B38" s="41">
        <v>44895</v>
      </c>
      <c r="C38" s="39">
        <v>1400</v>
      </c>
      <c r="D38" s="39">
        <v>14055</v>
      </c>
      <c r="E38" s="117" t="s">
        <v>187</v>
      </c>
      <c r="F38" s="119"/>
      <c r="G38" s="32"/>
      <c r="H38" s="32"/>
      <c r="I38" s="32"/>
      <c r="J38" s="31">
        <v>-72600</v>
      </c>
      <c r="K38" s="53"/>
      <c r="L38" s="39" t="s">
        <v>185</v>
      </c>
      <c r="M38" s="14"/>
    </row>
    <row r="39" spans="1:13" x14ac:dyDescent="0.3">
      <c r="A39" s="14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</row>
    <row r="40" spans="1:13" ht="15.6" x14ac:dyDescent="0.3">
      <c r="B40" s="16"/>
    </row>
    <row r="41" spans="1:13" x14ac:dyDescent="0.3">
      <c r="A41" s="11" t="s">
        <v>5</v>
      </c>
      <c r="B41" s="13" t="s">
        <v>117</v>
      </c>
    </row>
    <row r="42" spans="1:13" ht="16.8" customHeight="1" x14ac:dyDescent="0.3">
      <c r="B42" s="129" t="s">
        <v>164</v>
      </c>
      <c r="C42" s="130"/>
      <c r="D42" s="130"/>
      <c r="E42" s="130"/>
      <c r="F42" s="130"/>
      <c r="G42" s="130"/>
      <c r="H42" s="130"/>
      <c r="I42" s="130"/>
      <c r="J42" s="130"/>
      <c r="K42" s="33" t="s">
        <v>113</v>
      </c>
    </row>
    <row r="43" spans="1:13" ht="30" x14ac:dyDescent="0.3">
      <c r="B43" s="34" t="s">
        <v>109</v>
      </c>
      <c r="C43" s="34" t="s">
        <v>120</v>
      </c>
      <c r="D43" s="35" t="s">
        <v>134</v>
      </c>
      <c r="E43" s="34" t="s">
        <v>111</v>
      </c>
      <c r="F43" s="34" t="s">
        <v>135</v>
      </c>
      <c r="G43" s="113" t="s">
        <v>0</v>
      </c>
      <c r="H43" s="114"/>
      <c r="I43" s="115"/>
      <c r="J43" s="35" t="s">
        <v>1</v>
      </c>
      <c r="K43" s="34" t="s">
        <v>2</v>
      </c>
    </row>
    <row r="44" spans="1:13" ht="18" customHeight="1" x14ac:dyDescent="0.3">
      <c r="B44" s="36">
        <v>44895</v>
      </c>
      <c r="C44" s="37">
        <v>20</v>
      </c>
      <c r="D44" s="38" t="s">
        <v>190</v>
      </c>
      <c r="E44" s="57" t="s">
        <v>191</v>
      </c>
      <c r="F44" s="38"/>
      <c r="G44" s="116" t="s">
        <v>192</v>
      </c>
      <c r="H44" s="116"/>
      <c r="I44" s="116"/>
      <c r="J44" s="81"/>
      <c r="K44" s="82">
        <v>60000</v>
      </c>
    </row>
    <row r="45" spans="1:13" ht="18" customHeight="1" x14ac:dyDescent="0.3">
      <c r="B45" s="36">
        <v>44895</v>
      </c>
      <c r="C45" s="37">
        <v>20</v>
      </c>
      <c r="D45" s="38" t="s">
        <v>190</v>
      </c>
      <c r="E45" s="57" t="s">
        <v>151</v>
      </c>
      <c r="F45" s="38"/>
      <c r="G45" s="45" t="s">
        <v>193</v>
      </c>
      <c r="H45" s="46"/>
      <c r="I45" s="47"/>
      <c r="J45" s="81">
        <v>60000</v>
      </c>
      <c r="K45" s="82"/>
    </row>
    <row r="46" spans="1:13" ht="18" customHeight="1" x14ac:dyDescent="0.3">
      <c r="B46" s="36">
        <v>44895</v>
      </c>
      <c r="C46" s="37">
        <v>20</v>
      </c>
      <c r="D46" s="38" t="s">
        <v>190</v>
      </c>
      <c r="E46" s="57" t="s">
        <v>150</v>
      </c>
      <c r="F46" s="38">
        <v>14055</v>
      </c>
      <c r="G46" s="117" t="s">
        <v>187</v>
      </c>
      <c r="H46" s="118"/>
      <c r="I46" s="119"/>
      <c r="J46" s="94">
        <v>72600</v>
      </c>
      <c r="K46" s="95"/>
    </row>
    <row r="47" spans="1:13" ht="18" customHeight="1" x14ac:dyDescent="0.3">
      <c r="B47" s="36">
        <v>44895</v>
      </c>
      <c r="C47" s="37">
        <v>20</v>
      </c>
      <c r="D47" s="38" t="s">
        <v>190</v>
      </c>
      <c r="E47" s="37">
        <v>1050</v>
      </c>
      <c r="F47" s="38"/>
      <c r="G47" s="120" t="s">
        <v>174</v>
      </c>
      <c r="H47" s="121"/>
      <c r="I47" s="122"/>
      <c r="J47" s="62"/>
      <c r="K47" s="62">
        <v>72600</v>
      </c>
    </row>
    <row r="48" spans="1:13" ht="15.6" x14ac:dyDescent="0.3">
      <c r="B48" s="96"/>
    </row>
    <row r="49" spans="1:13" x14ac:dyDescent="0.3">
      <c r="A49" s="11" t="s">
        <v>157</v>
      </c>
      <c r="B49" s="13" t="s">
        <v>141</v>
      </c>
    </row>
    <row r="50" spans="1:13" x14ac:dyDescent="0.3">
      <c r="A50" s="14"/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</row>
    <row r="51" spans="1:13" ht="15.6" x14ac:dyDescent="0.3">
      <c r="A51" s="14"/>
      <c r="B51" s="17" t="s">
        <v>142</v>
      </c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</row>
    <row r="52" spans="1:13" x14ac:dyDescent="0.3">
      <c r="A52" s="14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</row>
    <row r="53" spans="1:13" ht="13.8" customHeight="1" x14ac:dyDescent="0.3">
      <c r="A53" s="14"/>
      <c r="B53" s="18" t="s">
        <v>120</v>
      </c>
      <c r="C53" s="51">
        <v>20</v>
      </c>
      <c r="D53" s="15"/>
      <c r="E53" s="18" t="s">
        <v>121</v>
      </c>
      <c r="F53" s="21" t="s">
        <v>148</v>
      </c>
      <c r="G53" s="15"/>
      <c r="H53" s="125" t="s">
        <v>122</v>
      </c>
      <c r="I53" s="125"/>
      <c r="J53" s="22" t="s">
        <v>194</v>
      </c>
      <c r="K53" s="15"/>
      <c r="L53" s="15"/>
      <c r="M53" s="15"/>
    </row>
    <row r="54" spans="1:13" ht="13.8" customHeight="1" x14ac:dyDescent="0.3">
      <c r="A54" s="14"/>
      <c r="B54" s="18" t="s">
        <v>110</v>
      </c>
      <c r="C54" s="52">
        <v>1956.89</v>
      </c>
      <c r="D54" s="15"/>
      <c r="E54" s="18" t="s">
        <v>139</v>
      </c>
      <c r="F54" s="48">
        <f>C54+J59</f>
        <v>1756.89</v>
      </c>
      <c r="G54" s="15"/>
      <c r="H54" s="15"/>
      <c r="I54" s="15"/>
      <c r="J54" s="15"/>
      <c r="K54" s="15"/>
      <c r="L54" s="15"/>
      <c r="M54" s="15"/>
    </row>
    <row r="55" spans="1:13" x14ac:dyDescent="0.3">
      <c r="A55" s="14"/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</row>
    <row r="56" spans="1:13" ht="15.6" x14ac:dyDescent="0.3">
      <c r="A56" s="14"/>
      <c r="B56" s="17" t="s">
        <v>128</v>
      </c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</row>
    <row r="57" spans="1:13" x14ac:dyDescent="0.3">
      <c r="A57" s="14"/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</row>
    <row r="58" spans="1:13" ht="30" x14ac:dyDescent="0.3">
      <c r="A58" s="14"/>
      <c r="B58" s="30" t="s">
        <v>109</v>
      </c>
      <c r="C58" s="27" t="s">
        <v>137</v>
      </c>
      <c r="D58" s="76" t="s">
        <v>138</v>
      </c>
      <c r="E58" s="136" t="s">
        <v>0</v>
      </c>
      <c r="F58" s="136"/>
      <c r="G58" s="97" t="s">
        <v>130</v>
      </c>
      <c r="H58" s="30" t="s">
        <v>131</v>
      </c>
      <c r="I58" s="27" t="s">
        <v>132</v>
      </c>
      <c r="J58" s="30" t="s">
        <v>127</v>
      </c>
      <c r="K58" s="30" t="s">
        <v>133</v>
      </c>
      <c r="L58" s="30" t="s">
        <v>140</v>
      </c>
      <c r="M58" s="15"/>
    </row>
    <row r="59" spans="1:13" ht="18" customHeight="1" x14ac:dyDescent="0.3">
      <c r="A59" s="14"/>
      <c r="B59" s="41">
        <v>44926</v>
      </c>
      <c r="C59" s="40" t="s">
        <v>195</v>
      </c>
      <c r="D59" s="39"/>
      <c r="E59" s="139" t="s">
        <v>192</v>
      </c>
      <c r="F59" s="139"/>
      <c r="G59" s="39"/>
      <c r="H59" s="83"/>
      <c r="I59" s="83"/>
      <c r="J59" s="48">
        <v>-200</v>
      </c>
      <c r="K59" s="53"/>
      <c r="L59" s="39"/>
      <c r="M59" s="14"/>
    </row>
    <row r="60" spans="1:13" x14ac:dyDescent="0.3">
      <c r="A60" s="14"/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</row>
    <row r="62" spans="1:13" x14ac:dyDescent="0.3">
      <c r="A62" s="11" t="s">
        <v>168</v>
      </c>
      <c r="B62" s="13" t="s">
        <v>117</v>
      </c>
    </row>
    <row r="63" spans="1:13" ht="15.6" x14ac:dyDescent="0.3">
      <c r="B63" s="129" t="s">
        <v>164</v>
      </c>
      <c r="C63" s="130"/>
      <c r="D63" s="130"/>
      <c r="E63" s="130"/>
      <c r="F63" s="130"/>
      <c r="G63" s="130"/>
      <c r="H63" s="130"/>
      <c r="I63" s="130"/>
      <c r="J63" s="130"/>
      <c r="K63" s="33" t="s">
        <v>113</v>
      </c>
    </row>
    <row r="64" spans="1:13" ht="30" x14ac:dyDescent="0.3">
      <c r="B64" s="34" t="s">
        <v>109</v>
      </c>
      <c r="C64" s="34" t="s">
        <v>120</v>
      </c>
      <c r="D64" s="35" t="s">
        <v>134</v>
      </c>
      <c r="E64" s="34" t="s">
        <v>111</v>
      </c>
      <c r="F64" s="34" t="s">
        <v>135</v>
      </c>
      <c r="G64" s="113" t="s">
        <v>0</v>
      </c>
      <c r="H64" s="114"/>
      <c r="I64" s="115"/>
      <c r="J64" s="35" t="s">
        <v>1</v>
      </c>
      <c r="K64" s="34" t="s">
        <v>2</v>
      </c>
    </row>
    <row r="65" spans="1:13" ht="18" customHeight="1" x14ac:dyDescent="0.3">
      <c r="B65" s="36">
        <v>44926</v>
      </c>
      <c r="C65" s="37">
        <v>20</v>
      </c>
      <c r="D65" s="38" t="s">
        <v>194</v>
      </c>
      <c r="E65" s="57" t="s">
        <v>195</v>
      </c>
      <c r="F65" s="38"/>
      <c r="G65" s="116" t="s">
        <v>196</v>
      </c>
      <c r="H65" s="116"/>
      <c r="I65" s="116"/>
      <c r="J65" s="81">
        <v>200</v>
      </c>
      <c r="K65" s="82"/>
    </row>
    <row r="66" spans="1:13" ht="18" customHeight="1" x14ac:dyDescent="0.3">
      <c r="B66" s="36">
        <v>44926</v>
      </c>
      <c r="C66" s="37">
        <v>20</v>
      </c>
      <c r="D66" s="38" t="s">
        <v>194</v>
      </c>
      <c r="E66" s="57" t="s">
        <v>151</v>
      </c>
      <c r="F66" s="38"/>
      <c r="G66" s="45" t="s">
        <v>193</v>
      </c>
      <c r="H66" s="46"/>
      <c r="I66" s="47"/>
      <c r="J66" s="81"/>
      <c r="K66" s="82">
        <v>200</v>
      </c>
    </row>
    <row r="67" spans="1:13" ht="15.6" x14ac:dyDescent="0.3">
      <c r="B67" s="16"/>
    </row>
    <row r="68" spans="1:13" x14ac:dyDescent="0.3">
      <c r="A68" s="11" t="s">
        <v>169</v>
      </c>
      <c r="B68" s="13" t="s">
        <v>141</v>
      </c>
    </row>
    <row r="69" spans="1:13" x14ac:dyDescent="0.3">
      <c r="A69" s="14"/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</row>
    <row r="70" spans="1:13" ht="15.6" x14ac:dyDescent="0.3">
      <c r="A70" s="14"/>
      <c r="B70" s="17" t="s">
        <v>142</v>
      </c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</row>
    <row r="71" spans="1:13" x14ac:dyDescent="0.3">
      <c r="A71" s="14"/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</row>
    <row r="72" spans="1:13" ht="15" customHeight="1" x14ac:dyDescent="0.3">
      <c r="A72" s="14"/>
      <c r="B72" s="18" t="s">
        <v>120</v>
      </c>
      <c r="C72" s="51">
        <v>20</v>
      </c>
      <c r="D72" s="15"/>
      <c r="E72" s="18" t="s">
        <v>121</v>
      </c>
      <c r="F72" s="21" t="s">
        <v>197</v>
      </c>
      <c r="G72" s="15"/>
      <c r="H72" s="125" t="s">
        <v>122</v>
      </c>
      <c r="I72" s="125"/>
      <c r="J72" s="22" t="s">
        <v>198</v>
      </c>
      <c r="K72" s="15"/>
      <c r="L72" s="15"/>
      <c r="M72" s="15"/>
    </row>
    <row r="73" spans="1:13" ht="15" customHeight="1" x14ac:dyDescent="0.3">
      <c r="A73" s="14"/>
      <c r="B73" s="18" t="s">
        <v>110</v>
      </c>
      <c r="C73" s="52">
        <v>2589.64</v>
      </c>
      <c r="D73" s="15"/>
      <c r="E73" s="18" t="s">
        <v>139</v>
      </c>
      <c r="F73" s="48">
        <f>C73+J79+J78</f>
        <v>-3610.36</v>
      </c>
      <c r="G73" s="15"/>
      <c r="H73" s="15"/>
      <c r="I73" s="15"/>
      <c r="J73" s="15"/>
      <c r="K73" s="15"/>
      <c r="L73" s="15"/>
      <c r="M73" s="15"/>
    </row>
    <row r="74" spans="1:13" x14ac:dyDescent="0.3">
      <c r="A74" s="14"/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</row>
    <row r="75" spans="1:13" ht="15.6" x14ac:dyDescent="0.3">
      <c r="A75" s="14"/>
      <c r="B75" s="17" t="s">
        <v>128</v>
      </c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</row>
    <row r="76" spans="1:13" x14ac:dyDescent="0.3">
      <c r="A76" s="14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</row>
    <row r="77" spans="1:13" ht="30" x14ac:dyDescent="0.3">
      <c r="A77" s="14"/>
      <c r="B77" s="30" t="s">
        <v>109</v>
      </c>
      <c r="C77" s="27" t="s">
        <v>137</v>
      </c>
      <c r="D77" s="76" t="s">
        <v>138</v>
      </c>
      <c r="E77" s="136" t="s">
        <v>0</v>
      </c>
      <c r="F77" s="136"/>
      <c r="G77" s="97" t="s">
        <v>130</v>
      </c>
      <c r="H77" s="30" t="s">
        <v>131</v>
      </c>
      <c r="I77" s="27" t="s">
        <v>132</v>
      </c>
      <c r="J77" s="30" t="s">
        <v>127</v>
      </c>
      <c r="K77" s="30" t="s">
        <v>133</v>
      </c>
      <c r="L77" s="30" t="s">
        <v>140</v>
      </c>
      <c r="M77" s="15"/>
    </row>
    <row r="78" spans="1:13" ht="18" customHeight="1" x14ac:dyDescent="0.3">
      <c r="A78" s="14"/>
      <c r="B78" s="41">
        <v>45260</v>
      </c>
      <c r="C78" s="40" t="s">
        <v>195</v>
      </c>
      <c r="D78" s="39"/>
      <c r="E78" s="137" t="s">
        <v>199</v>
      </c>
      <c r="F78" s="138"/>
      <c r="G78" s="39"/>
      <c r="H78" s="83"/>
      <c r="I78" s="83"/>
      <c r="J78" s="48">
        <v>-200</v>
      </c>
      <c r="K78" s="53"/>
      <c r="L78" s="39"/>
      <c r="M78" s="14"/>
    </row>
    <row r="79" spans="1:13" ht="18" customHeight="1" x14ac:dyDescent="0.3">
      <c r="A79" s="14"/>
      <c r="B79" s="41">
        <v>45260</v>
      </c>
      <c r="C79" s="40" t="s">
        <v>191</v>
      </c>
      <c r="D79" s="39"/>
      <c r="E79" s="139" t="s">
        <v>200</v>
      </c>
      <c r="F79" s="139"/>
      <c r="G79" s="39"/>
      <c r="H79" s="83"/>
      <c r="I79" s="83"/>
      <c r="J79" s="48">
        <v>-6000</v>
      </c>
      <c r="K79" s="53"/>
      <c r="L79" s="39"/>
      <c r="M79" s="14"/>
    </row>
    <row r="80" spans="1:13" x14ac:dyDescent="0.3">
      <c r="A80" s="14"/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</row>
    <row r="81" spans="1:11" ht="10.95" customHeight="1" x14ac:dyDescent="0.3">
      <c r="B81" s="16"/>
    </row>
    <row r="82" spans="1:11" x14ac:dyDescent="0.3">
      <c r="A82" s="11" t="s">
        <v>170</v>
      </c>
      <c r="B82" s="13" t="s">
        <v>117</v>
      </c>
    </row>
    <row r="83" spans="1:11" ht="16.8" customHeight="1" x14ac:dyDescent="0.3">
      <c r="B83" s="129" t="s">
        <v>164</v>
      </c>
      <c r="C83" s="130"/>
      <c r="D83" s="130"/>
      <c r="E83" s="130"/>
      <c r="F83" s="130"/>
      <c r="G83" s="130"/>
      <c r="H83" s="130"/>
      <c r="I83" s="130"/>
      <c r="J83" s="130"/>
      <c r="K83" s="33" t="s">
        <v>113</v>
      </c>
    </row>
    <row r="84" spans="1:11" ht="30" x14ac:dyDescent="0.3">
      <c r="B84" s="34" t="s">
        <v>109</v>
      </c>
      <c r="C84" s="34" t="s">
        <v>120</v>
      </c>
      <c r="D84" s="35" t="s">
        <v>134</v>
      </c>
      <c r="E84" s="34" t="s">
        <v>111</v>
      </c>
      <c r="F84" s="34" t="s">
        <v>135</v>
      </c>
      <c r="G84" s="113" t="s">
        <v>0</v>
      </c>
      <c r="H84" s="114"/>
      <c r="I84" s="115"/>
      <c r="J84" s="35" t="s">
        <v>1</v>
      </c>
      <c r="K84" s="34" t="s">
        <v>2</v>
      </c>
    </row>
    <row r="85" spans="1:11" ht="18" customHeight="1" x14ac:dyDescent="0.3">
      <c r="B85" s="36">
        <v>45260</v>
      </c>
      <c r="C85" s="37">
        <v>20</v>
      </c>
      <c r="D85" s="38" t="s">
        <v>198</v>
      </c>
      <c r="E85" s="57" t="s">
        <v>195</v>
      </c>
      <c r="F85" s="38"/>
      <c r="G85" s="131">
        <v>45231</v>
      </c>
      <c r="H85" s="116"/>
      <c r="I85" s="116"/>
      <c r="J85" s="81">
        <v>200</v>
      </c>
      <c r="K85" s="82"/>
    </row>
    <row r="86" spans="1:11" ht="18" customHeight="1" x14ac:dyDescent="0.3">
      <c r="B86" s="36">
        <v>45260</v>
      </c>
      <c r="C86" s="37">
        <v>20</v>
      </c>
      <c r="D86" s="38" t="s">
        <v>198</v>
      </c>
      <c r="E86" s="79" t="s">
        <v>151</v>
      </c>
      <c r="F86" s="67"/>
      <c r="G86" s="98" t="s">
        <v>201</v>
      </c>
      <c r="H86" s="99"/>
      <c r="I86" s="100"/>
      <c r="J86" s="94"/>
      <c r="K86" s="95">
        <v>200</v>
      </c>
    </row>
    <row r="87" spans="1:11" ht="18" customHeight="1" x14ac:dyDescent="0.3">
      <c r="B87" s="36">
        <v>45260</v>
      </c>
      <c r="C87" s="37">
        <v>20</v>
      </c>
      <c r="D87" s="38" t="s">
        <v>198</v>
      </c>
      <c r="E87" s="101" t="s">
        <v>191</v>
      </c>
      <c r="F87" s="61"/>
      <c r="G87" s="132" t="s">
        <v>202</v>
      </c>
      <c r="H87" s="133"/>
      <c r="I87" s="134"/>
      <c r="J87" s="62">
        <v>6000</v>
      </c>
      <c r="K87" s="62"/>
    </row>
    <row r="88" spans="1:11" ht="18" customHeight="1" x14ac:dyDescent="0.3">
      <c r="B88" s="36">
        <v>45260</v>
      </c>
      <c r="C88" s="37">
        <v>20</v>
      </c>
      <c r="D88" s="38" t="s">
        <v>198</v>
      </c>
      <c r="E88" s="101" t="s">
        <v>151</v>
      </c>
      <c r="F88" s="61"/>
      <c r="G88" s="132" t="str">
        <f>G87</f>
        <v>aflossing AB1122</v>
      </c>
      <c r="H88" s="133"/>
      <c r="I88" s="134"/>
      <c r="J88" s="62"/>
      <c r="K88" s="62">
        <v>6000</v>
      </c>
    </row>
    <row r="89" spans="1:11" ht="10.95" customHeight="1" x14ac:dyDescent="0.3">
      <c r="B89" s="54"/>
      <c r="C89" s="55"/>
      <c r="D89" s="55"/>
      <c r="E89" s="102"/>
      <c r="F89" s="55"/>
      <c r="G89" s="80"/>
      <c r="H89" s="80"/>
      <c r="I89" s="80"/>
      <c r="J89" s="77"/>
      <c r="K89" s="77"/>
    </row>
    <row r="90" spans="1:11" ht="18" customHeight="1" x14ac:dyDescent="0.3">
      <c r="A90" s="11" t="s">
        <v>171</v>
      </c>
      <c r="B90" s="65" t="s">
        <v>203</v>
      </c>
      <c r="C90" s="55"/>
      <c r="D90" s="55"/>
      <c r="E90" s="102"/>
      <c r="F90" s="55"/>
      <c r="G90" s="80"/>
      <c r="H90" s="80"/>
      <c r="I90" s="80"/>
      <c r="J90" s="77"/>
      <c r="K90" s="77"/>
    </row>
    <row r="91" spans="1:11" ht="18" customHeight="1" x14ac:dyDescent="0.3">
      <c r="B91" s="135" t="s">
        <v>204</v>
      </c>
      <c r="C91" s="135"/>
      <c r="D91" s="124" t="s">
        <v>205</v>
      </c>
      <c r="E91" s="124"/>
      <c r="F91" s="124"/>
      <c r="G91" s="80"/>
      <c r="H91" s="80"/>
      <c r="I91" s="80"/>
      <c r="J91" s="77"/>
      <c r="K91" s="77"/>
    </row>
    <row r="92" spans="1:11" ht="18" customHeight="1" x14ac:dyDescent="0.3">
      <c r="B92" s="123" t="s">
        <v>206</v>
      </c>
      <c r="C92" s="123"/>
      <c r="D92" s="124" t="s">
        <v>207</v>
      </c>
      <c r="E92" s="124"/>
      <c r="F92" s="124"/>
      <c r="G92" s="80"/>
      <c r="H92" s="80"/>
      <c r="I92" s="80"/>
      <c r="J92" s="77"/>
      <c r="K92" s="77"/>
    </row>
    <row r="93" spans="1:11" ht="18" customHeight="1" x14ac:dyDescent="0.3">
      <c r="B93" s="103"/>
      <c r="C93" s="103"/>
      <c r="D93" s="56"/>
      <c r="E93" s="56"/>
      <c r="F93" s="56"/>
      <c r="G93" s="80"/>
      <c r="H93" s="80"/>
      <c r="I93" s="80"/>
      <c r="J93" s="77"/>
      <c r="K93" s="77"/>
    </row>
    <row r="94" spans="1:11" ht="18" customHeight="1" x14ac:dyDescent="0.3">
      <c r="B94" s="103"/>
      <c r="C94" s="103"/>
      <c r="D94" s="56"/>
      <c r="E94" s="56"/>
      <c r="F94" s="56"/>
      <c r="G94" s="80"/>
      <c r="H94" s="80"/>
      <c r="I94" s="80"/>
      <c r="J94" s="77"/>
      <c r="K94" s="77"/>
    </row>
    <row r="95" spans="1:11" ht="18" customHeight="1" x14ac:dyDescent="0.3">
      <c r="B95" s="12" t="s">
        <v>208</v>
      </c>
      <c r="C95" s="12"/>
      <c r="D95" s="56"/>
      <c r="E95" s="56"/>
      <c r="F95" s="56"/>
      <c r="G95" s="80"/>
      <c r="H95" s="80"/>
      <c r="I95" s="80"/>
      <c r="J95" s="77"/>
      <c r="K95" s="77"/>
    </row>
    <row r="96" spans="1:11" ht="18" customHeight="1" x14ac:dyDescent="0.3">
      <c r="A96" s="11" t="s">
        <v>3</v>
      </c>
      <c r="B96" s="13" t="s">
        <v>141</v>
      </c>
      <c r="C96" s="12"/>
      <c r="D96" s="56"/>
      <c r="E96" s="56"/>
      <c r="F96" s="56"/>
      <c r="G96" s="80"/>
      <c r="H96" s="80"/>
      <c r="I96" s="80"/>
      <c r="J96" s="77"/>
      <c r="K96" s="77"/>
    </row>
    <row r="97" spans="1:13" ht="10.95" customHeight="1" x14ac:dyDescent="0.3">
      <c r="A97" s="14"/>
      <c r="B97" s="15"/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</row>
    <row r="98" spans="1:13" ht="10.95" customHeight="1" x14ac:dyDescent="0.3">
      <c r="A98" s="14"/>
      <c r="B98" s="17" t="s">
        <v>142</v>
      </c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</row>
    <row r="99" spans="1:13" ht="10.95" customHeight="1" x14ac:dyDescent="0.3">
      <c r="A99" s="14"/>
      <c r="B99" s="15"/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</row>
    <row r="100" spans="1:13" ht="13.95" customHeight="1" x14ac:dyDescent="0.3">
      <c r="A100" s="14"/>
      <c r="B100" s="18" t="s">
        <v>120</v>
      </c>
      <c r="C100" s="51">
        <v>20</v>
      </c>
      <c r="D100" s="15"/>
      <c r="E100" s="18" t="s">
        <v>121</v>
      </c>
      <c r="F100" s="21" t="s">
        <v>209</v>
      </c>
      <c r="G100" s="15"/>
      <c r="H100" s="125" t="s">
        <v>122</v>
      </c>
      <c r="I100" s="125"/>
      <c r="J100" s="22" t="s">
        <v>149</v>
      </c>
      <c r="K100" s="15"/>
      <c r="L100" s="15"/>
      <c r="M100" s="15"/>
    </row>
    <row r="101" spans="1:13" ht="13.95" customHeight="1" x14ac:dyDescent="0.3">
      <c r="A101" s="14"/>
      <c r="B101" s="18" t="s">
        <v>110</v>
      </c>
      <c r="C101" s="52">
        <v>2589.63</v>
      </c>
      <c r="D101" s="15"/>
      <c r="E101" s="18" t="s">
        <v>139</v>
      </c>
      <c r="F101" s="48">
        <f>C101+J106+J107</f>
        <v>1489.63</v>
      </c>
      <c r="G101" s="15"/>
      <c r="H101" s="15"/>
      <c r="I101" s="15"/>
      <c r="J101" s="15"/>
      <c r="K101" s="15"/>
      <c r="L101" s="15"/>
      <c r="M101" s="15"/>
    </row>
    <row r="102" spans="1:13" ht="10.95" customHeight="1" x14ac:dyDescent="0.3">
      <c r="A102" s="14"/>
      <c r="B102" s="15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</row>
    <row r="103" spans="1:13" ht="15" customHeight="1" x14ac:dyDescent="0.3">
      <c r="A103" s="14"/>
      <c r="B103" s="17" t="s">
        <v>128</v>
      </c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</row>
    <row r="104" spans="1:13" ht="10.95" customHeight="1" x14ac:dyDescent="0.3">
      <c r="A104" s="14"/>
      <c r="B104" s="15"/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</row>
    <row r="105" spans="1:13" ht="30" x14ac:dyDescent="0.3">
      <c r="A105" s="14"/>
      <c r="B105" s="29" t="s">
        <v>109</v>
      </c>
      <c r="C105" s="43" t="s">
        <v>137</v>
      </c>
      <c r="D105" s="44" t="s">
        <v>138</v>
      </c>
      <c r="E105" s="126" t="s">
        <v>0</v>
      </c>
      <c r="F105" s="127"/>
      <c r="G105" s="49" t="s">
        <v>130</v>
      </c>
      <c r="H105" s="29" t="s">
        <v>131</v>
      </c>
      <c r="I105" s="43" t="s">
        <v>132</v>
      </c>
      <c r="J105" s="29" t="s">
        <v>127</v>
      </c>
      <c r="K105" s="29" t="s">
        <v>133</v>
      </c>
      <c r="L105" s="30" t="s">
        <v>140</v>
      </c>
      <c r="M105" s="15"/>
    </row>
    <row r="106" spans="1:13" ht="18" customHeight="1" x14ac:dyDescent="0.3">
      <c r="A106" s="14"/>
      <c r="B106" s="72">
        <v>44773</v>
      </c>
      <c r="C106" s="88" t="s">
        <v>154</v>
      </c>
      <c r="D106" s="85"/>
      <c r="E106" s="128" t="s">
        <v>210</v>
      </c>
      <c r="F106" s="128"/>
      <c r="G106" s="89"/>
      <c r="H106" s="90"/>
      <c r="I106" s="91"/>
      <c r="J106" s="92">
        <v>-1000</v>
      </c>
      <c r="K106" s="93"/>
      <c r="L106" s="85"/>
      <c r="M106" s="14"/>
    </row>
    <row r="107" spans="1:13" ht="18" customHeight="1" x14ac:dyDescent="0.3">
      <c r="A107" s="14"/>
      <c r="B107" s="41">
        <v>44773</v>
      </c>
      <c r="C107" s="39">
        <v>9100</v>
      </c>
      <c r="D107" s="32"/>
      <c r="E107" s="117" t="s">
        <v>211</v>
      </c>
      <c r="F107" s="119"/>
      <c r="G107" s="32"/>
      <c r="H107" s="32"/>
      <c r="I107" s="32"/>
      <c r="J107" s="31">
        <v>-100</v>
      </c>
      <c r="K107" s="53"/>
      <c r="L107" s="39"/>
      <c r="M107" s="14"/>
    </row>
    <row r="108" spans="1:13" ht="10.95" customHeight="1" x14ac:dyDescent="0.3">
      <c r="A108" s="14"/>
      <c r="B108" s="15"/>
      <c r="C108" s="15"/>
      <c r="D108" s="15"/>
      <c r="E108" s="15"/>
      <c r="F108" s="15"/>
      <c r="G108" s="15"/>
      <c r="H108" s="15"/>
      <c r="I108" s="15"/>
      <c r="J108" s="15"/>
      <c r="K108" s="15"/>
      <c r="L108" s="15"/>
      <c r="M108" s="15"/>
    </row>
    <row r="109" spans="1:13" ht="15.6" x14ac:dyDescent="0.3">
      <c r="B109" s="12"/>
    </row>
    <row r="110" spans="1:13" x14ac:dyDescent="0.3">
      <c r="A110" s="11" t="s">
        <v>6</v>
      </c>
      <c r="B110" s="13" t="s">
        <v>117</v>
      </c>
    </row>
    <row r="111" spans="1:13" ht="15.6" x14ac:dyDescent="0.3">
      <c r="B111" s="112" t="s">
        <v>179</v>
      </c>
      <c r="C111" s="112"/>
      <c r="D111" s="112"/>
      <c r="E111" s="112"/>
      <c r="F111" s="112"/>
      <c r="G111" s="112"/>
      <c r="H111" s="112"/>
      <c r="I111" s="112"/>
      <c r="J111" s="112"/>
      <c r="K111" s="112"/>
    </row>
    <row r="112" spans="1:13" ht="30" x14ac:dyDescent="0.3">
      <c r="B112" s="34" t="s">
        <v>109</v>
      </c>
      <c r="C112" s="34" t="s">
        <v>120</v>
      </c>
      <c r="D112" s="35" t="s">
        <v>134</v>
      </c>
      <c r="E112" s="34" t="s">
        <v>111</v>
      </c>
      <c r="F112" s="34" t="s">
        <v>135</v>
      </c>
      <c r="G112" s="113" t="s">
        <v>0</v>
      </c>
      <c r="H112" s="114"/>
      <c r="I112" s="115"/>
      <c r="J112" s="35" t="s">
        <v>1</v>
      </c>
      <c r="K112" s="34" t="s">
        <v>2</v>
      </c>
    </row>
    <row r="113" spans="2:11" ht="18" customHeight="1" x14ac:dyDescent="0.3">
      <c r="B113" s="36">
        <v>44773</v>
      </c>
      <c r="C113" s="37">
        <v>20</v>
      </c>
      <c r="D113" s="38" t="s">
        <v>149</v>
      </c>
      <c r="E113" s="57" t="s">
        <v>154</v>
      </c>
      <c r="F113" s="38"/>
      <c r="G113" s="116" t="s">
        <v>210</v>
      </c>
      <c r="H113" s="116"/>
      <c r="I113" s="116"/>
      <c r="J113" s="81">
        <v>1000</v>
      </c>
      <c r="K113" s="82"/>
    </row>
    <row r="114" spans="2:11" ht="18" customHeight="1" x14ac:dyDescent="0.3">
      <c r="B114" s="36">
        <v>44773</v>
      </c>
      <c r="C114" s="37">
        <v>20</v>
      </c>
      <c r="D114" s="38" t="s">
        <v>145</v>
      </c>
      <c r="E114" s="57" t="s">
        <v>195</v>
      </c>
      <c r="F114" s="38"/>
      <c r="G114" s="117" t="str">
        <f>E107</f>
        <v>interestkosten jul 22</v>
      </c>
      <c r="H114" s="118"/>
      <c r="I114" s="119"/>
      <c r="J114" s="81">
        <v>100</v>
      </c>
      <c r="K114" s="82"/>
    </row>
    <row r="115" spans="2:11" ht="18" customHeight="1" x14ac:dyDescent="0.3">
      <c r="B115" s="36">
        <v>44773</v>
      </c>
      <c r="C115" s="37">
        <v>20</v>
      </c>
      <c r="D115" s="38" t="s">
        <v>145</v>
      </c>
      <c r="E115" s="37">
        <v>1060</v>
      </c>
      <c r="F115" s="38"/>
      <c r="G115" s="120" t="s">
        <v>212</v>
      </c>
      <c r="H115" s="121"/>
      <c r="I115" s="122"/>
      <c r="J115" s="81"/>
      <c r="K115" s="82">
        <v>1100</v>
      </c>
    </row>
    <row r="116" spans="2:11" ht="15.6" x14ac:dyDescent="0.3">
      <c r="B116" s="12"/>
    </row>
  </sheetData>
  <mergeCells count="48">
    <mergeCell ref="C17:E17"/>
    <mergeCell ref="D8:E8"/>
    <mergeCell ref="H10:I10"/>
    <mergeCell ref="H11:I11"/>
    <mergeCell ref="H12:I12"/>
    <mergeCell ref="C16:E16"/>
    <mergeCell ref="G44:I44"/>
    <mergeCell ref="B21:J21"/>
    <mergeCell ref="G22:I22"/>
    <mergeCell ref="G23:I23"/>
    <mergeCell ref="G24:I24"/>
    <mergeCell ref="G25:I25"/>
    <mergeCell ref="H31:I31"/>
    <mergeCell ref="E36:F36"/>
    <mergeCell ref="E37:F37"/>
    <mergeCell ref="E38:F38"/>
    <mergeCell ref="B42:J42"/>
    <mergeCell ref="G43:I43"/>
    <mergeCell ref="E79:F79"/>
    <mergeCell ref="G46:I46"/>
    <mergeCell ref="G47:I47"/>
    <mergeCell ref="H53:I53"/>
    <mergeCell ref="E58:F58"/>
    <mergeCell ref="E59:F59"/>
    <mergeCell ref="B63:J63"/>
    <mergeCell ref="G64:I64"/>
    <mergeCell ref="G65:I65"/>
    <mergeCell ref="H72:I72"/>
    <mergeCell ref="E77:F77"/>
    <mergeCell ref="E78:F78"/>
    <mergeCell ref="E107:F107"/>
    <mergeCell ref="B83:J83"/>
    <mergeCell ref="G84:I84"/>
    <mergeCell ref="G85:I85"/>
    <mergeCell ref="G87:I87"/>
    <mergeCell ref="G88:I88"/>
    <mergeCell ref="B91:C91"/>
    <mergeCell ref="D91:F91"/>
    <mergeCell ref="B92:C92"/>
    <mergeCell ref="D92:F92"/>
    <mergeCell ref="H100:I100"/>
    <mergeCell ref="E105:F105"/>
    <mergeCell ref="E106:F106"/>
    <mergeCell ref="B111:K111"/>
    <mergeCell ref="G112:I112"/>
    <mergeCell ref="G113:I113"/>
    <mergeCell ref="G114:I114"/>
    <mergeCell ref="G115:I115"/>
  </mergeCells>
  <pageMargins left="0.7" right="0.7" top="0.75" bottom="0.75" header="0.3" footer="0.3"/>
  <ignoredErrors>
    <ignoredError sqref="E113:E114 C106 E85:E88 C78:C79 E65:E66 C59 E44:E46 C37 E23:E24 B17 F11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950FDA-87EE-4730-A1B6-AFDA50CEF552}">
  <dimension ref="A1:M152"/>
  <sheetViews>
    <sheetView showGridLines="0" workbookViewId="0">
      <selection activeCell="E23" sqref="E21:E23"/>
    </sheetView>
  </sheetViews>
  <sheetFormatPr defaultRowHeight="15" x14ac:dyDescent="0.3"/>
  <cols>
    <col min="1" max="1" width="2.88671875" style="11" customWidth="1"/>
    <col min="2" max="3" width="13.21875" style="13" customWidth="1"/>
    <col min="4" max="4" width="10.109375" style="13" customWidth="1"/>
    <col min="5" max="5" width="17.44140625" style="13" customWidth="1"/>
    <col min="6" max="6" width="13.5546875" style="13" bestFit="1" customWidth="1"/>
    <col min="7" max="7" width="9.77734375" style="13" customWidth="1"/>
    <col min="8" max="8" width="11" style="13" customWidth="1"/>
    <col min="9" max="9" width="13" style="13" customWidth="1"/>
    <col min="10" max="10" width="14.44140625" style="13" customWidth="1"/>
    <col min="11" max="11" width="13.5546875" style="13" customWidth="1"/>
    <col min="12" max="12" width="10.77734375" style="13" customWidth="1"/>
    <col min="13" max="13" width="2.44140625" style="13" customWidth="1"/>
    <col min="14" max="16384" width="8.88671875" style="13"/>
  </cols>
  <sheetData>
    <row r="1" spans="1:13" ht="15.6" x14ac:dyDescent="0.3">
      <c r="B1" s="12" t="s">
        <v>213</v>
      </c>
      <c r="D1" s="12" t="s">
        <v>214</v>
      </c>
    </row>
    <row r="2" spans="1:13" ht="15.6" x14ac:dyDescent="0.3">
      <c r="B2" s="16"/>
    </row>
    <row r="3" spans="1:13" ht="15.6" x14ac:dyDescent="0.3">
      <c r="B3" s="12" t="s">
        <v>215</v>
      </c>
    </row>
    <row r="4" spans="1:13" x14ac:dyDescent="0.25">
      <c r="A4" s="11" t="s">
        <v>3</v>
      </c>
      <c r="B4" s="1" t="s">
        <v>141</v>
      </c>
    </row>
    <row r="5" spans="1:13" ht="10.95" customHeight="1" x14ac:dyDescent="0.3">
      <c r="A5" s="14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</row>
    <row r="6" spans="1:13" ht="15.6" x14ac:dyDescent="0.3">
      <c r="A6" s="14"/>
      <c r="B6" s="17" t="s">
        <v>142</v>
      </c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</row>
    <row r="7" spans="1:13" ht="10.95" customHeight="1" x14ac:dyDescent="0.3">
      <c r="A7" s="14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</row>
    <row r="8" spans="1:13" x14ac:dyDescent="0.3">
      <c r="A8" s="14"/>
      <c r="B8" s="18" t="s">
        <v>120</v>
      </c>
      <c r="C8" s="51">
        <v>20</v>
      </c>
      <c r="D8" s="15"/>
      <c r="E8" s="18" t="s">
        <v>121</v>
      </c>
      <c r="F8" s="21" t="s">
        <v>144</v>
      </c>
      <c r="G8" s="15"/>
      <c r="H8" s="125" t="s">
        <v>122</v>
      </c>
      <c r="I8" s="125"/>
      <c r="J8" s="22" t="s">
        <v>145</v>
      </c>
      <c r="K8" s="15"/>
      <c r="L8" s="15"/>
      <c r="M8" s="15"/>
    </row>
    <row r="9" spans="1:13" x14ac:dyDescent="0.3">
      <c r="A9" s="14"/>
      <c r="B9" s="18" t="s">
        <v>110</v>
      </c>
      <c r="C9" s="52">
        <v>17510.580000000002</v>
      </c>
      <c r="D9" s="15"/>
      <c r="E9" s="18" t="s">
        <v>139</v>
      </c>
      <c r="F9" s="48">
        <f>C9+J14+J15</f>
        <v>-3289.4199999999983</v>
      </c>
      <c r="G9" s="15"/>
      <c r="H9" s="15"/>
      <c r="I9" s="15"/>
      <c r="J9" s="15"/>
      <c r="K9" s="15"/>
      <c r="L9" s="15"/>
      <c r="M9" s="15"/>
    </row>
    <row r="10" spans="1:13" ht="10.95" customHeight="1" x14ac:dyDescent="0.3">
      <c r="A10" s="14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</row>
    <row r="11" spans="1:13" ht="15.6" x14ac:dyDescent="0.3">
      <c r="A11" s="14"/>
      <c r="B11" s="17" t="s">
        <v>128</v>
      </c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</row>
    <row r="12" spans="1:13" ht="10.95" customHeight="1" x14ac:dyDescent="0.3">
      <c r="A12" s="14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</row>
    <row r="13" spans="1:13" ht="30" x14ac:dyDescent="0.3">
      <c r="A13" s="14"/>
      <c r="B13" s="29" t="s">
        <v>109</v>
      </c>
      <c r="C13" s="43" t="s">
        <v>137</v>
      </c>
      <c r="D13" s="44" t="s">
        <v>138</v>
      </c>
      <c r="E13" s="140" t="s">
        <v>0</v>
      </c>
      <c r="F13" s="140"/>
      <c r="G13" s="49" t="s">
        <v>130</v>
      </c>
      <c r="H13" s="29" t="s">
        <v>131</v>
      </c>
      <c r="I13" s="43" t="s">
        <v>132</v>
      </c>
      <c r="J13" s="29" t="s">
        <v>127</v>
      </c>
      <c r="K13" s="29" t="s">
        <v>133</v>
      </c>
      <c r="L13" s="30" t="s">
        <v>140</v>
      </c>
      <c r="M13" s="15"/>
    </row>
    <row r="14" spans="1:13" ht="18" customHeight="1" x14ac:dyDescent="0.3">
      <c r="A14" s="14"/>
      <c r="B14" s="72">
        <v>44773</v>
      </c>
      <c r="C14" s="88" t="s">
        <v>154</v>
      </c>
      <c r="D14" s="85"/>
      <c r="E14" s="128" t="s">
        <v>210</v>
      </c>
      <c r="F14" s="128"/>
      <c r="G14" s="89"/>
      <c r="H14" s="90"/>
      <c r="I14" s="91"/>
      <c r="J14" s="92">
        <v>-10000</v>
      </c>
      <c r="K14" s="93"/>
      <c r="L14" s="85"/>
      <c r="M14" s="14"/>
    </row>
    <row r="15" spans="1:13" ht="18" customHeight="1" x14ac:dyDescent="0.3">
      <c r="A15" s="14"/>
      <c r="B15" s="41">
        <v>44773</v>
      </c>
      <c r="C15" s="39">
        <v>1280</v>
      </c>
      <c r="D15" s="32"/>
      <c r="E15" s="117" t="s">
        <v>216</v>
      </c>
      <c r="F15" s="119"/>
      <c r="G15" s="32"/>
      <c r="H15" s="32"/>
      <c r="I15" s="32"/>
      <c r="J15" s="31">
        <v>-10800</v>
      </c>
      <c r="K15" s="53"/>
      <c r="L15" s="39"/>
      <c r="M15" s="14"/>
    </row>
    <row r="16" spans="1:13" ht="10.95" customHeight="1" x14ac:dyDescent="0.3">
      <c r="A16" s="14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</row>
    <row r="17" spans="1:11" ht="15.6" x14ac:dyDescent="0.3">
      <c r="B17" s="12"/>
    </row>
    <row r="18" spans="1:11" x14ac:dyDescent="0.3">
      <c r="A18" s="11" t="s">
        <v>6</v>
      </c>
      <c r="B18" s="13" t="s">
        <v>117</v>
      </c>
    </row>
    <row r="19" spans="1:11" ht="18" customHeight="1" x14ac:dyDescent="0.3">
      <c r="B19" s="129" t="s">
        <v>175</v>
      </c>
      <c r="C19" s="130"/>
      <c r="D19" s="130"/>
      <c r="E19" s="130"/>
      <c r="F19" s="130"/>
      <c r="G19" s="130"/>
      <c r="H19" s="130"/>
      <c r="I19" s="130"/>
      <c r="J19" s="130"/>
      <c r="K19" s="33" t="s">
        <v>112</v>
      </c>
    </row>
    <row r="20" spans="1:11" ht="30" x14ac:dyDescent="0.3">
      <c r="B20" s="34" t="s">
        <v>109</v>
      </c>
      <c r="C20" s="34" t="s">
        <v>120</v>
      </c>
      <c r="D20" s="35" t="s">
        <v>134</v>
      </c>
      <c r="E20" s="34" t="s">
        <v>111</v>
      </c>
      <c r="F20" s="34" t="s">
        <v>135</v>
      </c>
      <c r="G20" s="113" t="s">
        <v>0</v>
      </c>
      <c r="H20" s="114"/>
      <c r="I20" s="115"/>
      <c r="J20" s="35" t="s">
        <v>1</v>
      </c>
      <c r="K20" s="34" t="s">
        <v>2</v>
      </c>
    </row>
    <row r="21" spans="1:11" ht="18" customHeight="1" x14ac:dyDescent="0.3">
      <c r="B21" s="36">
        <v>44773</v>
      </c>
      <c r="C21" s="37">
        <v>20</v>
      </c>
      <c r="D21" s="38" t="s">
        <v>145</v>
      </c>
      <c r="E21" s="57" t="s">
        <v>154</v>
      </c>
      <c r="F21" s="38"/>
      <c r="G21" s="116" t="s">
        <v>210</v>
      </c>
      <c r="H21" s="116"/>
      <c r="I21" s="116"/>
      <c r="J21" s="81">
        <v>10000</v>
      </c>
      <c r="K21" s="82"/>
    </row>
    <row r="22" spans="1:11" ht="18" customHeight="1" x14ac:dyDescent="0.3">
      <c r="B22" s="36">
        <v>44773</v>
      </c>
      <c r="C22" s="37">
        <v>20</v>
      </c>
      <c r="D22" s="38" t="s">
        <v>145</v>
      </c>
      <c r="E22" s="57" t="s">
        <v>115</v>
      </c>
      <c r="F22" s="38"/>
      <c r="G22" s="116" t="s">
        <v>210</v>
      </c>
      <c r="H22" s="116"/>
      <c r="I22" s="116"/>
      <c r="J22" s="81"/>
      <c r="K22" s="82">
        <v>10000</v>
      </c>
    </row>
    <row r="23" spans="1:11" ht="18" customHeight="1" x14ac:dyDescent="0.3">
      <c r="B23" s="36">
        <v>44773</v>
      </c>
      <c r="C23" s="37">
        <v>20</v>
      </c>
      <c r="D23" s="38" t="s">
        <v>145</v>
      </c>
      <c r="E23" s="57" t="s">
        <v>217</v>
      </c>
      <c r="F23" s="38"/>
      <c r="G23" s="73" t="s">
        <v>216</v>
      </c>
      <c r="H23" s="74"/>
      <c r="I23" s="47"/>
      <c r="J23" s="81">
        <v>10800</v>
      </c>
      <c r="K23" s="82"/>
    </row>
    <row r="24" spans="1:11" ht="18" customHeight="1" x14ac:dyDescent="0.3">
      <c r="B24" s="36">
        <v>44773</v>
      </c>
      <c r="C24" s="37">
        <v>20</v>
      </c>
      <c r="D24" s="38" t="s">
        <v>145</v>
      </c>
      <c r="E24" s="37">
        <v>1060</v>
      </c>
      <c r="F24" s="38"/>
      <c r="G24" s="120" t="s">
        <v>216</v>
      </c>
      <c r="H24" s="121"/>
      <c r="I24" s="122"/>
      <c r="J24" s="81"/>
      <c r="K24" s="82">
        <v>10800</v>
      </c>
    </row>
    <row r="25" spans="1:11" ht="15.6" x14ac:dyDescent="0.3">
      <c r="B25" s="12"/>
    </row>
    <row r="26" spans="1:11" x14ac:dyDescent="0.3">
      <c r="A26" s="11" t="s">
        <v>4</v>
      </c>
      <c r="B26" s="13" t="s">
        <v>218</v>
      </c>
    </row>
    <row r="27" spans="1:11" ht="15.6" x14ac:dyDescent="0.3">
      <c r="B27" s="129" t="s">
        <v>175</v>
      </c>
      <c r="C27" s="130"/>
      <c r="D27" s="130"/>
      <c r="E27" s="130"/>
      <c r="F27" s="130"/>
      <c r="G27" s="130"/>
      <c r="H27" s="130"/>
      <c r="I27" s="130"/>
      <c r="J27" s="130"/>
      <c r="K27" s="33" t="s">
        <v>112</v>
      </c>
    </row>
    <row r="28" spans="1:11" ht="30" x14ac:dyDescent="0.3">
      <c r="B28" s="34" t="s">
        <v>109</v>
      </c>
      <c r="C28" s="34" t="s">
        <v>120</v>
      </c>
      <c r="D28" s="35" t="s">
        <v>134</v>
      </c>
      <c r="E28" s="34" t="s">
        <v>111</v>
      </c>
      <c r="F28" s="34" t="s">
        <v>135</v>
      </c>
      <c r="G28" s="113" t="s">
        <v>0</v>
      </c>
      <c r="H28" s="114"/>
      <c r="I28" s="115"/>
      <c r="J28" s="35" t="s">
        <v>1</v>
      </c>
      <c r="K28" s="34" t="s">
        <v>2</v>
      </c>
    </row>
    <row r="29" spans="1:11" ht="18" customHeight="1" x14ac:dyDescent="0.3">
      <c r="B29" s="36">
        <v>44773</v>
      </c>
      <c r="C29" s="37">
        <v>90</v>
      </c>
      <c r="D29" s="38" t="s">
        <v>162</v>
      </c>
      <c r="E29" s="104">
        <v>9100</v>
      </c>
      <c r="F29" s="38"/>
      <c r="G29" s="116" t="s">
        <v>219</v>
      </c>
      <c r="H29" s="116"/>
      <c r="I29" s="116"/>
      <c r="J29" s="81">
        <v>900</v>
      </c>
      <c r="K29" s="82"/>
    </row>
    <row r="30" spans="1:11" ht="18" customHeight="1" x14ac:dyDescent="0.3">
      <c r="B30" s="36">
        <v>44773</v>
      </c>
      <c r="C30" s="37">
        <v>90</v>
      </c>
      <c r="D30" s="38" t="s">
        <v>162</v>
      </c>
      <c r="E30" s="104">
        <v>1280</v>
      </c>
      <c r="F30" s="38"/>
      <c r="G30" s="116" t="s">
        <v>219</v>
      </c>
      <c r="H30" s="116"/>
      <c r="I30" s="116"/>
      <c r="J30" s="69"/>
      <c r="K30" s="82">
        <v>900</v>
      </c>
    </row>
    <row r="31" spans="1:11" ht="15.6" x14ac:dyDescent="0.3">
      <c r="B31" s="12"/>
    </row>
    <row r="32" spans="1:11" ht="15.6" x14ac:dyDescent="0.3">
      <c r="B32" s="12"/>
    </row>
    <row r="33" spans="1:13" ht="15.6" x14ac:dyDescent="0.3">
      <c r="B33" s="12" t="s">
        <v>220</v>
      </c>
    </row>
    <row r="34" spans="1:13" x14ac:dyDescent="0.25">
      <c r="A34" s="11" t="s">
        <v>3</v>
      </c>
      <c r="B34" s="1" t="s">
        <v>141</v>
      </c>
    </row>
    <row r="35" spans="1:13" x14ac:dyDescent="0.3">
      <c r="A35" s="14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</row>
    <row r="36" spans="1:13" ht="15.6" x14ac:dyDescent="0.3">
      <c r="A36" s="14"/>
      <c r="B36" s="17" t="s">
        <v>142</v>
      </c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</row>
    <row r="37" spans="1:13" x14ac:dyDescent="0.3">
      <c r="A37" s="14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</row>
    <row r="38" spans="1:13" ht="15" customHeight="1" x14ac:dyDescent="0.3">
      <c r="A38" s="14"/>
      <c r="B38" s="18" t="s">
        <v>120</v>
      </c>
      <c r="C38" s="51">
        <v>20</v>
      </c>
      <c r="D38" s="15"/>
      <c r="E38" s="18" t="s">
        <v>121</v>
      </c>
      <c r="F38" s="21" t="s">
        <v>155</v>
      </c>
      <c r="G38" s="15"/>
      <c r="H38" s="125" t="s">
        <v>122</v>
      </c>
      <c r="I38" s="125"/>
      <c r="J38" s="22" t="s">
        <v>221</v>
      </c>
      <c r="K38" s="15"/>
      <c r="L38" s="15"/>
      <c r="M38" s="15"/>
    </row>
    <row r="39" spans="1:13" ht="15" customHeight="1" x14ac:dyDescent="0.3">
      <c r="A39" s="14"/>
      <c r="B39" s="18" t="s">
        <v>110</v>
      </c>
      <c r="C39" s="52">
        <v>25986.36</v>
      </c>
      <c r="D39" s="15"/>
      <c r="E39" s="18" t="s">
        <v>139</v>
      </c>
      <c r="F39" s="48">
        <f>C39+J44+J45</f>
        <v>154686.35999999999</v>
      </c>
      <c r="G39" s="15"/>
      <c r="H39" s="15"/>
      <c r="I39" s="15"/>
      <c r="J39" s="15"/>
      <c r="K39" s="15"/>
      <c r="L39" s="15"/>
      <c r="M39" s="15"/>
    </row>
    <row r="40" spans="1:13" x14ac:dyDescent="0.3">
      <c r="A40" s="14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</row>
    <row r="41" spans="1:13" ht="15.6" x14ac:dyDescent="0.3">
      <c r="A41" s="14"/>
      <c r="B41" s="17" t="s">
        <v>128</v>
      </c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</row>
    <row r="42" spans="1:13" x14ac:dyDescent="0.3">
      <c r="A42" s="14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</row>
    <row r="43" spans="1:13" ht="30" x14ac:dyDescent="0.3">
      <c r="A43" s="14"/>
      <c r="B43" s="29" t="s">
        <v>109</v>
      </c>
      <c r="C43" s="43" t="s">
        <v>137</v>
      </c>
      <c r="D43" s="44" t="s">
        <v>138</v>
      </c>
      <c r="E43" s="140" t="s">
        <v>0</v>
      </c>
      <c r="F43" s="140"/>
      <c r="G43" s="49" t="s">
        <v>130</v>
      </c>
      <c r="H43" s="29" t="s">
        <v>131</v>
      </c>
      <c r="I43" s="43" t="s">
        <v>132</v>
      </c>
      <c r="J43" s="29" t="s">
        <v>127</v>
      </c>
      <c r="K43" s="29" t="s">
        <v>133</v>
      </c>
      <c r="L43" s="30" t="s">
        <v>140</v>
      </c>
      <c r="M43" s="15"/>
    </row>
    <row r="44" spans="1:13" ht="18" customHeight="1" x14ac:dyDescent="0.3">
      <c r="A44" s="14"/>
      <c r="B44" s="72">
        <v>44697</v>
      </c>
      <c r="C44" s="88" t="s">
        <v>154</v>
      </c>
      <c r="D44" s="85"/>
      <c r="E44" s="128" t="s">
        <v>222</v>
      </c>
      <c r="F44" s="128"/>
      <c r="G44" s="89"/>
      <c r="H44" s="90"/>
      <c r="I44" s="91"/>
      <c r="J44" s="92">
        <v>130000</v>
      </c>
      <c r="K44" s="93"/>
      <c r="L44" s="85"/>
      <c r="M44" s="14"/>
    </row>
    <row r="45" spans="1:13" ht="18" customHeight="1" x14ac:dyDescent="0.3">
      <c r="A45" s="14"/>
      <c r="B45" s="41">
        <v>44697</v>
      </c>
      <c r="C45" s="39">
        <v>9100</v>
      </c>
      <c r="D45" s="32"/>
      <c r="E45" s="117" t="s">
        <v>223</v>
      </c>
      <c r="F45" s="119"/>
      <c r="G45" s="32"/>
      <c r="H45" s="32"/>
      <c r="I45" s="32"/>
      <c r="J45" s="31">
        <v>-1300</v>
      </c>
      <c r="K45" s="53"/>
      <c r="L45" s="39"/>
      <c r="M45" s="14"/>
    </row>
    <row r="46" spans="1:13" x14ac:dyDescent="0.3">
      <c r="A46" s="14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</row>
    <row r="47" spans="1:13" ht="15.6" x14ac:dyDescent="0.3">
      <c r="B47" s="12"/>
    </row>
    <row r="48" spans="1:13" x14ac:dyDescent="0.3">
      <c r="A48" s="11" t="s">
        <v>6</v>
      </c>
      <c r="B48" s="13" t="s">
        <v>117</v>
      </c>
    </row>
    <row r="49" spans="1:11" ht="15.6" x14ac:dyDescent="0.3">
      <c r="B49" s="129" t="s">
        <v>175</v>
      </c>
      <c r="C49" s="130"/>
      <c r="D49" s="130"/>
      <c r="E49" s="130"/>
      <c r="F49" s="130"/>
      <c r="G49" s="130"/>
      <c r="H49" s="130"/>
      <c r="I49" s="130"/>
      <c r="J49" s="130"/>
      <c r="K49" s="33" t="s">
        <v>112</v>
      </c>
    </row>
    <row r="50" spans="1:11" ht="30" x14ac:dyDescent="0.3">
      <c r="B50" s="34" t="s">
        <v>109</v>
      </c>
      <c r="C50" s="34" t="s">
        <v>120</v>
      </c>
      <c r="D50" s="35" t="s">
        <v>134</v>
      </c>
      <c r="E50" s="34" t="s">
        <v>111</v>
      </c>
      <c r="F50" s="34" t="s">
        <v>135</v>
      </c>
      <c r="G50" s="113" t="s">
        <v>0</v>
      </c>
      <c r="H50" s="114"/>
      <c r="I50" s="115"/>
      <c r="J50" s="35" t="s">
        <v>1</v>
      </c>
      <c r="K50" s="34" t="s">
        <v>2</v>
      </c>
    </row>
    <row r="51" spans="1:11" ht="18" customHeight="1" x14ac:dyDescent="0.3">
      <c r="B51" s="36">
        <v>44697</v>
      </c>
      <c r="C51" s="37">
        <v>20</v>
      </c>
      <c r="D51" s="38" t="s">
        <v>221</v>
      </c>
      <c r="E51" s="57" t="s">
        <v>154</v>
      </c>
      <c r="F51" s="38"/>
      <c r="G51" s="116" t="s">
        <v>222</v>
      </c>
      <c r="H51" s="116"/>
      <c r="I51" s="116"/>
      <c r="J51" s="81"/>
      <c r="K51" s="82">
        <v>130000</v>
      </c>
    </row>
    <row r="52" spans="1:11" ht="18" customHeight="1" x14ac:dyDescent="0.3">
      <c r="B52" s="36">
        <v>44697</v>
      </c>
      <c r="C52" s="37">
        <v>20</v>
      </c>
      <c r="D52" s="38" t="s">
        <v>221</v>
      </c>
      <c r="E52" s="57" t="s">
        <v>115</v>
      </c>
      <c r="F52" s="38"/>
      <c r="G52" s="116" t="s">
        <v>222</v>
      </c>
      <c r="H52" s="116"/>
      <c r="I52" s="116"/>
      <c r="J52" s="81">
        <v>130000</v>
      </c>
      <c r="K52" s="82"/>
    </row>
    <row r="53" spans="1:11" ht="18" customHeight="1" x14ac:dyDescent="0.3">
      <c r="B53" s="36">
        <v>44697</v>
      </c>
      <c r="C53" s="37">
        <v>20</v>
      </c>
      <c r="D53" s="38" t="s">
        <v>221</v>
      </c>
      <c r="E53" s="57" t="s">
        <v>195</v>
      </c>
      <c r="F53" s="38"/>
      <c r="G53" s="117" t="s">
        <v>223</v>
      </c>
      <c r="H53" s="119"/>
      <c r="I53" s="47"/>
      <c r="J53" s="81">
        <v>1300</v>
      </c>
      <c r="K53" s="82"/>
    </row>
    <row r="54" spans="1:11" ht="18" customHeight="1" x14ac:dyDescent="0.3">
      <c r="B54" s="36">
        <v>44697</v>
      </c>
      <c r="C54" s="37">
        <v>20</v>
      </c>
      <c r="D54" s="38" t="s">
        <v>221</v>
      </c>
      <c r="E54" s="37">
        <v>1060</v>
      </c>
      <c r="F54" s="38"/>
      <c r="G54" s="120" t="s">
        <v>223</v>
      </c>
      <c r="H54" s="121"/>
      <c r="I54" s="122"/>
      <c r="J54" s="81"/>
      <c r="K54" s="82">
        <v>1300</v>
      </c>
    </row>
    <row r="55" spans="1:11" ht="15.6" x14ac:dyDescent="0.3">
      <c r="B55" s="12"/>
    </row>
    <row r="56" spans="1:11" x14ac:dyDescent="0.3">
      <c r="A56" s="11" t="s">
        <v>4</v>
      </c>
      <c r="B56" s="13" t="s">
        <v>224</v>
      </c>
    </row>
    <row r="57" spans="1:11" ht="15.6" x14ac:dyDescent="0.3">
      <c r="B57" s="129" t="s">
        <v>175</v>
      </c>
      <c r="C57" s="130"/>
      <c r="D57" s="130"/>
      <c r="E57" s="130"/>
      <c r="F57" s="130"/>
      <c r="G57" s="130"/>
      <c r="H57" s="130"/>
      <c r="I57" s="130"/>
      <c r="J57" s="130"/>
      <c r="K57" s="33" t="s">
        <v>112</v>
      </c>
    </row>
    <row r="58" spans="1:11" ht="30" x14ac:dyDescent="0.3">
      <c r="B58" s="34" t="s">
        <v>109</v>
      </c>
      <c r="C58" s="34" t="s">
        <v>120</v>
      </c>
      <c r="D58" s="35" t="s">
        <v>134</v>
      </c>
      <c r="E58" s="34" t="s">
        <v>111</v>
      </c>
      <c r="F58" s="34" t="s">
        <v>135</v>
      </c>
      <c r="G58" s="113" t="s">
        <v>0</v>
      </c>
      <c r="H58" s="114"/>
      <c r="I58" s="115"/>
      <c r="J58" s="35" t="s">
        <v>1</v>
      </c>
      <c r="K58" s="34" t="s">
        <v>2</v>
      </c>
    </row>
    <row r="59" spans="1:11" ht="18" customHeight="1" x14ac:dyDescent="0.3">
      <c r="B59" s="36">
        <v>44773</v>
      </c>
      <c r="C59" s="37">
        <v>90</v>
      </c>
      <c r="D59" s="38" t="s">
        <v>149</v>
      </c>
      <c r="E59" s="104">
        <v>9100</v>
      </c>
      <c r="F59" s="38"/>
      <c r="G59" s="116" t="s">
        <v>225</v>
      </c>
      <c r="H59" s="116"/>
      <c r="I59" s="116"/>
      <c r="J59" s="81">
        <v>433.33</v>
      </c>
      <c r="K59" s="82"/>
    </row>
    <row r="60" spans="1:11" ht="18" customHeight="1" x14ac:dyDescent="0.3">
      <c r="B60" s="36">
        <v>44773</v>
      </c>
      <c r="C60" s="37">
        <v>90</v>
      </c>
      <c r="D60" s="38" t="str">
        <f>D59</f>
        <v>2022-048</v>
      </c>
      <c r="E60" s="104">
        <v>1280</v>
      </c>
      <c r="F60" s="38"/>
      <c r="G60" s="116" t="s">
        <v>225</v>
      </c>
      <c r="H60" s="116"/>
      <c r="I60" s="116"/>
      <c r="J60" s="69"/>
      <c r="K60" s="82">
        <v>433.33</v>
      </c>
    </row>
    <row r="61" spans="1:11" ht="18" customHeight="1" x14ac:dyDescent="0.3">
      <c r="B61" s="54"/>
      <c r="C61" s="55"/>
      <c r="D61" s="55"/>
      <c r="E61" s="105"/>
      <c r="F61" s="55"/>
      <c r="G61" s="80"/>
      <c r="H61" s="80"/>
      <c r="I61" s="80"/>
      <c r="J61" s="84"/>
      <c r="K61" s="77"/>
    </row>
    <row r="62" spans="1:11" ht="15.6" x14ac:dyDescent="0.3">
      <c r="B62" s="12"/>
    </row>
    <row r="63" spans="1:11" ht="15.6" x14ac:dyDescent="0.3">
      <c r="B63" s="12" t="s">
        <v>226</v>
      </c>
    </row>
    <row r="64" spans="1:11" x14ac:dyDescent="0.25">
      <c r="A64" s="11" t="s">
        <v>3</v>
      </c>
      <c r="B64" s="1" t="s">
        <v>141</v>
      </c>
    </row>
    <row r="65" spans="1:13" x14ac:dyDescent="0.3">
      <c r="A65" s="14"/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</row>
    <row r="66" spans="1:13" ht="15.6" x14ac:dyDescent="0.3">
      <c r="A66" s="14"/>
      <c r="B66" s="17" t="s">
        <v>142</v>
      </c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</row>
    <row r="67" spans="1:13" x14ac:dyDescent="0.3">
      <c r="A67" s="14"/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</row>
    <row r="68" spans="1:13" ht="15" customHeight="1" x14ac:dyDescent="0.3">
      <c r="A68" s="14"/>
      <c r="B68" s="18" t="s">
        <v>120</v>
      </c>
      <c r="C68" s="51">
        <v>20</v>
      </c>
      <c r="D68" s="15"/>
      <c r="E68" s="18" t="s">
        <v>121</v>
      </c>
      <c r="F68" s="21" t="s">
        <v>227</v>
      </c>
      <c r="G68" s="15"/>
      <c r="H68" s="125" t="s">
        <v>122</v>
      </c>
      <c r="I68" s="125"/>
      <c r="J68" s="22" t="s">
        <v>228</v>
      </c>
      <c r="K68" s="15"/>
      <c r="L68" s="15"/>
      <c r="M68" s="15"/>
    </row>
    <row r="69" spans="1:13" ht="15" customHeight="1" x14ac:dyDescent="0.3">
      <c r="A69" s="14"/>
      <c r="B69" s="18" t="s">
        <v>110</v>
      </c>
      <c r="C69" s="52">
        <v>15896.32</v>
      </c>
      <c r="D69" s="15"/>
      <c r="E69" s="18" t="s">
        <v>139</v>
      </c>
      <c r="F69" s="48">
        <f>C69+J74+J75</f>
        <v>-2303.6800000000003</v>
      </c>
      <c r="G69" s="15"/>
      <c r="H69" s="15"/>
      <c r="I69" s="15"/>
      <c r="J69" s="15"/>
      <c r="K69" s="15"/>
      <c r="L69" s="15"/>
      <c r="M69" s="15"/>
    </row>
    <row r="70" spans="1:13" x14ac:dyDescent="0.3">
      <c r="A70" s="14"/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</row>
    <row r="71" spans="1:13" ht="15.6" x14ac:dyDescent="0.3">
      <c r="A71" s="14"/>
      <c r="B71" s="17" t="s">
        <v>128</v>
      </c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</row>
    <row r="72" spans="1:13" x14ac:dyDescent="0.3">
      <c r="A72" s="14"/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</row>
    <row r="73" spans="1:13" ht="30" x14ac:dyDescent="0.3">
      <c r="A73" s="14"/>
      <c r="B73" s="29" t="s">
        <v>109</v>
      </c>
      <c r="C73" s="43" t="s">
        <v>137</v>
      </c>
      <c r="D73" s="44" t="s">
        <v>138</v>
      </c>
      <c r="E73" s="140" t="s">
        <v>0</v>
      </c>
      <c r="F73" s="140"/>
      <c r="G73" s="49" t="s">
        <v>130</v>
      </c>
      <c r="H73" s="29" t="s">
        <v>131</v>
      </c>
      <c r="I73" s="43" t="s">
        <v>132</v>
      </c>
      <c r="J73" s="29" t="s">
        <v>127</v>
      </c>
      <c r="K73" s="29" t="s">
        <v>133</v>
      </c>
      <c r="L73" s="30" t="s">
        <v>140</v>
      </c>
      <c r="M73" s="15"/>
    </row>
    <row r="74" spans="1:13" ht="18" customHeight="1" x14ac:dyDescent="0.3">
      <c r="A74" s="14"/>
      <c r="B74" s="72">
        <v>45062</v>
      </c>
      <c r="C74" s="88" t="s">
        <v>154</v>
      </c>
      <c r="D74" s="85"/>
      <c r="E74" s="128" t="s">
        <v>222</v>
      </c>
      <c r="F74" s="128"/>
      <c r="G74" s="89"/>
      <c r="H74" s="90"/>
      <c r="I74" s="91"/>
      <c r="J74" s="92">
        <v>-13000</v>
      </c>
      <c r="K74" s="93"/>
      <c r="L74" s="85"/>
      <c r="M74" s="14"/>
    </row>
    <row r="75" spans="1:13" ht="18" customHeight="1" x14ac:dyDescent="0.3">
      <c r="A75" s="14"/>
      <c r="B75" s="41">
        <v>45062</v>
      </c>
      <c r="C75" s="39">
        <v>1280</v>
      </c>
      <c r="D75" s="32"/>
      <c r="E75" s="117" t="s">
        <v>229</v>
      </c>
      <c r="F75" s="119"/>
      <c r="G75" s="32"/>
      <c r="H75" s="32"/>
      <c r="I75" s="32"/>
      <c r="J75" s="31">
        <v>-5200</v>
      </c>
      <c r="K75" s="53"/>
      <c r="L75" s="39"/>
      <c r="M75" s="14"/>
    </row>
    <row r="76" spans="1:13" x14ac:dyDescent="0.3">
      <c r="A76" s="14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</row>
    <row r="77" spans="1:13" ht="15.6" x14ac:dyDescent="0.3">
      <c r="B77" s="12"/>
    </row>
    <row r="78" spans="1:13" x14ac:dyDescent="0.3">
      <c r="A78" s="11" t="s">
        <v>6</v>
      </c>
      <c r="B78" s="13" t="s">
        <v>117</v>
      </c>
    </row>
    <row r="79" spans="1:13" ht="15.6" x14ac:dyDescent="0.3">
      <c r="B79" s="129" t="s">
        <v>175</v>
      </c>
      <c r="C79" s="130"/>
      <c r="D79" s="130"/>
      <c r="E79" s="130"/>
      <c r="F79" s="130"/>
      <c r="G79" s="130"/>
      <c r="H79" s="130"/>
      <c r="I79" s="130"/>
      <c r="J79" s="130"/>
      <c r="K79" s="33" t="s">
        <v>112</v>
      </c>
    </row>
    <row r="80" spans="1:13" ht="30" x14ac:dyDescent="0.3">
      <c r="B80" s="34" t="s">
        <v>109</v>
      </c>
      <c r="C80" s="34" t="s">
        <v>120</v>
      </c>
      <c r="D80" s="35" t="s">
        <v>134</v>
      </c>
      <c r="E80" s="34" t="s">
        <v>111</v>
      </c>
      <c r="F80" s="34" t="s">
        <v>135</v>
      </c>
      <c r="G80" s="113" t="s">
        <v>0</v>
      </c>
      <c r="H80" s="114"/>
      <c r="I80" s="115"/>
      <c r="J80" s="35" t="s">
        <v>1</v>
      </c>
      <c r="K80" s="34" t="s">
        <v>2</v>
      </c>
    </row>
    <row r="81" spans="1:13" ht="18" customHeight="1" x14ac:dyDescent="0.3">
      <c r="B81" s="36">
        <v>45062</v>
      </c>
      <c r="C81" s="37">
        <v>20</v>
      </c>
      <c r="D81" s="38" t="s">
        <v>228</v>
      </c>
      <c r="E81" s="57" t="s">
        <v>154</v>
      </c>
      <c r="F81" s="38"/>
      <c r="G81" s="116" t="s">
        <v>222</v>
      </c>
      <c r="H81" s="116"/>
      <c r="I81" s="116"/>
      <c r="J81" s="94">
        <v>13000</v>
      </c>
      <c r="K81" s="95"/>
    </row>
    <row r="82" spans="1:13" ht="18" customHeight="1" x14ac:dyDescent="0.3">
      <c r="B82" s="36">
        <v>45062</v>
      </c>
      <c r="C82" s="37">
        <v>20</v>
      </c>
      <c r="D82" s="38" t="s">
        <v>228</v>
      </c>
      <c r="E82" s="57" t="s">
        <v>115</v>
      </c>
      <c r="F82" s="38"/>
      <c r="G82" s="116" t="s">
        <v>222</v>
      </c>
      <c r="H82" s="116"/>
      <c r="I82" s="116"/>
      <c r="J82" s="32"/>
      <c r="K82" s="62">
        <v>13000</v>
      </c>
    </row>
    <row r="83" spans="1:13" ht="18" customHeight="1" x14ac:dyDescent="0.3">
      <c r="B83" s="36">
        <v>45062</v>
      </c>
      <c r="C83" s="37">
        <v>20</v>
      </c>
      <c r="D83" s="38" t="s">
        <v>228</v>
      </c>
      <c r="E83" s="57" t="s">
        <v>217</v>
      </c>
      <c r="F83" s="38"/>
      <c r="G83" s="117" t="s">
        <v>229</v>
      </c>
      <c r="H83" s="118"/>
      <c r="I83" s="119"/>
      <c r="J83" s="106">
        <v>5200</v>
      </c>
      <c r="K83" s="107"/>
    </row>
    <row r="84" spans="1:13" ht="18" customHeight="1" x14ac:dyDescent="0.3">
      <c r="B84" s="36">
        <v>45062</v>
      </c>
      <c r="C84" s="37">
        <v>20</v>
      </c>
      <c r="D84" s="38" t="s">
        <v>228</v>
      </c>
      <c r="E84" s="37">
        <v>1060</v>
      </c>
      <c r="F84" s="38"/>
      <c r="G84" s="120" t="s">
        <v>229</v>
      </c>
      <c r="H84" s="121"/>
      <c r="I84" s="122"/>
      <c r="J84" s="81"/>
      <c r="K84" s="82">
        <v>5200</v>
      </c>
    </row>
    <row r="85" spans="1:13" ht="15.6" x14ac:dyDescent="0.3">
      <c r="B85" s="12"/>
    </row>
    <row r="86" spans="1:13" ht="15.6" x14ac:dyDescent="0.3">
      <c r="B86" s="12"/>
    </row>
    <row r="87" spans="1:13" ht="15.6" x14ac:dyDescent="0.3">
      <c r="B87" s="12" t="s">
        <v>230</v>
      </c>
    </row>
    <row r="88" spans="1:13" ht="16.2" customHeight="1" x14ac:dyDescent="0.3">
      <c r="A88" s="11" t="s">
        <v>3</v>
      </c>
      <c r="B88" s="108" t="s">
        <v>141</v>
      </c>
    </row>
    <row r="89" spans="1:13" ht="10.95" customHeight="1" x14ac:dyDescent="0.3">
      <c r="A89" s="14"/>
      <c r="B89" s="15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</row>
    <row r="90" spans="1:13" ht="15.6" x14ac:dyDescent="0.3">
      <c r="A90" s="14"/>
      <c r="B90" s="17" t="s">
        <v>142</v>
      </c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</row>
    <row r="91" spans="1:13" ht="10.95" customHeight="1" x14ac:dyDescent="0.3">
      <c r="A91" s="14"/>
      <c r="B91" s="15"/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</row>
    <row r="92" spans="1:13" x14ac:dyDescent="0.3">
      <c r="A92" s="14"/>
      <c r="B92" s="18" t="s">
        <v>120</v>
      </c>
      <c r="C92" s="51">
        <v>20</v>
      </c>
      <c r="D92" s="15"/>
      <c r="E92" s="18" t="s">
        <v>121</v>
      </c>
      <c r="F92" s="21" t="s">
        <v>144</v>
      </c>
      <c r="G92" s="15"/>
      <c r="H92" s="125" t="s">
        <v>122</v>
      </c>
      <c r="I92" s="125"/>
      <c r="J92" s="22" t="s">
        <v>231</v>
      </c>
      <c r="K92" s="15"/>
      <c r="L92" s="15"/>
      <c r="M92" s="15"/>
    </row>
    <row r="93" spans="1:13" x14ac:dyDescent="0.3">
      <c r="A93" s="14"/>
      <c r="B93" s="18" t="s">
        <v>110</v>
      </c>
      <c r="C93" s="52">
        <v>4589.3599999999997</v>
      </c>
      <c r="D93" s="15"/>
      <c r="E93" s="18" t="s">
        <v>139</v>
      </c>
      <c r="F93" s="48">
        <f>C93+J98</f>
        <v>54589.36</v>
      </c>
      <c r="G93" s="15"/>
      <c r="H93" s="15"/>
      <c r="I93" s="15"/>
      <c r="J93" s="15"/>
      <c r="K93" s="15"/>
      <c r="L93" s="15"/>
      <c r="M93" s="15"/>
    </row>
    <row r="94" spans="1:13" ht="10.95" customHeight="1" x14ac:dyDescent="0.3">
      <c r="A94" s="14"/>
      <c r="B94" s="15"/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</row>
    <row r="95" spans="1:13" ht="15.6" x14ac:dyDescent="0.3">
      <c r="A95" s="14"/>
      <c r="B95" s="17" t="s">
        <v>128</v>
      </c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</row>
    <row r="96" spans="1:13" ht="10.95" customHeight="1" x14ac:dyDescent="0.3">
      <c r="A96" s="14"/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</row>
    <row r="97" spans="1:13" ht="30" x14ac:dyDescent="0.3">
      <c r="A97" s="14"/>
      <c r="B97" s="30" t="s">
        <v>109</v>
      </c>
      <c r="C97" s="27" t="s">
        <v>137</v>
      </c>
      <c r="D97" s="76" t="s">
        <v>138</v>
      </c>
      <c r="E97" s="136" t="s">
        <v>0</v>
      </c>
      <c r="F97" s="136"/>
      <c r="G97" s="97" t="s">
        <v>130</v>
      </c>
      <c r="H97" s="30" t="s">
        <v>131</v>
      </c>
      <c r="I97" s="27" t="s">
        <v>132</v>
      </c>
      <c r="J97" s="30" t="s">
        <v>127</v>
      </c>
      <c r="K97" s="30" t="s">
        <v>133</v>
      </c>
      <c r="L97" s="30" t="s">
        <v>140</v>
      </c>
      <c r="M97" s="15"/>
    </row>
    <row r="98" spans="1:13" ht="18" customHeight="1" x14ac:dyDescent="0.3">
      <c r="A98" s="14"/>
      <c r="B98" s="41">
        <v>44743</v>
      </c>
      <c r="C98" s="40" t="s">
        <v>191</v>
      </c>
      <c r="D98" s="39"/>
      <c r="E98" s="139" t="s">
        <v>232</v>
      </c>
      <c r="F98" s="139"/>
      <c r="G98" s="39"/>
      <c r="H98" s="83"/>
      <c r="I98" s="83"/>
      <c r="J98" s="48">
        <v>50000</v>
      </c>
      <c r="K98" s="53"/>
      <c r="L98" s="39"/>
      <c r="M98" s="14"/>
    </row>
    <row r="99" spans="1:13" ht="10.95" customHeight="1" x14ac:dyDescent="0.3">
      <c r="A99" s="14"/>
      <c r="B99" s="15"/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</row>
    <row r="100" spans="1:13" ht="15.6" x14ac:dyDescent="0.3">
      <c r="B100" s="12"/>
    </row>
    <row r="101" spans="1:13" x14ac:dyDescent="0.3">
      <c r="A101" s="11" t="s">
        <v>6</v>
      </c>
      <c r="B101" s="13" t="s">
        <v>117</v>
      </c>
    </row>
    <row r="102" spans="1:13" ht="15.6" x14ac:dyDescent="0.3">
      <c r="B102" s="129" t="s">
        <v>175</v>
      </c>
      <c r="C102" s="130"/>
      <c r="D102" s="130"/>
      <c r="E102" s="130"/>
      <c r="F102" s="130"/>
      <c r="G102" s="130"/>
      <c r="H102" s="130"/>
      <c r="I102" s="130"/>
      <c r="J102" s="130"/>
      <c r="K102" s="33" t="s">
        <v>112</v>
      </c>
    </row>
    <row r="103" spans="1:13" ht="30" x14ac:dyDescent="0.3">
      <c r="B103" s="34" t="s">
        <v>109</v>
      </c>
      <c r="C103" s="34" t="s">
        <v>120</v>
      </c>
      <c r="D103" s="35" t="s">
        <v>134</v>
      </c>
      <c r="E103" s="34" t="s">
        <v>111</v>
      </c>
      <c r="F103" s="34" t="s">
        <v>135</v>
      </c>
      <c r="G103" s="113" t="s">
        <v>0</v>
      </c>
      <c r="H103" s="114"/>
      <c r="I103" s="115"/>
      <c r="J103" s="28" t="s">
        <v>1</v>
      </c>
      <c r="K103" s="50" t="s">
        <v>2</v>
      </c>
    </row>
    <row r="104" spans="1:13" ht="18" customHeight="1" x14ac:dyDescent="0.3">
      <c r="B104" s="36">
        <v>44743</v>
      </c>
      <c r="C104" s="37">
        <v>20</v>
      </c>
      <c r="D104" s="38" t="s">
        <v>231</v>
      </c>
      <c r="E104" s="57" t="s">
        <v>191</v>
      </c>
      <c r="F104" s="38"/>
      <c r="G104" s="116" t="s">
        <v>232</v>
      </c>
      <c r="H104" s="116"/>
      <c r="I104" s="116"/>
      <c r="J104" s="32"/>
      <c r="K104" s="62">
        <v>50000</v>
      </c>
    </row>
    <row r="105" spans="1:13" ht="18" customHeight="1" x14ac:dyDescent="0.3">
      <c r="B105" s="36">
        <v>44743</v>
      </c>
      <c r="C105" s="37">
        <v>20</v>
      </c>
      <c r="D105" s="38" t="s">
        <v>231</v>
      </c>
      <c r="E105" s="37">
        <v>1050</v>
      </c>
      <c r="F105" s="38"/>
      <c r="G105" s="120" t="s">
        <v>232</v>
      </c>
      <c r="H105" s="121"/>
      <c r="I105" s="122"/>
      <c r="J105" s="62">
        <v>50000</v>
      </c>
      <c r="K105" s="32"/>
    </row>
    <row r="106" spans="1:13" ht="15.6" x14ac:dyDescent="0.3">
      <c r="B106" s="12"/>
    </row>
    <row r="107" spans="1:13" x14ac:dyDescent="0.3">
      <c r="A107" s="11" t="s">
        <v>4</v>
      </c>
      <c r="B107" s="13" t="s">
        <v>233</v>
      </c>
    </row>
    <row r="108" spans="1:13" ht="18" customHeight="1" x14ac:dyDescent="0.3">
      <c r="B108" s="108" t="s">
        <v>234</v>
      </c>
    </row>
    <row r="109" spans="1:13" ht="15.6" x14ac:dyDescent="0.3">
      <c r="B109" s="12"/>
    </row>
    <row r="110" spans="1:13" x14ac:dyDescent="0.3">
      <c r="A110" s="11" t="s">
        <v>5</v>
      </c>
      <c r="B110" s="13" t="s">
        <v>235</v>
      </c>
    </row>
    <row r="111" spans="1:13" ht="15.6" x14ac:dyDescent="0.3">
      <c r="B111" s="129" t="s">
        <v>175</v>
      </c>
      <c r="C111" s="130"/>
      <c r="D111" s="130"/>
      <c r="E111" s="130"/>
      <c r="F111" s="130"/>
      <c r="G111" s="130"/>
      <c r="H111" s="130"/>
      <c r="I111" s="130"/>
      <c r="J111" s="130"/>
      <c r="K111" s="33" t="s">
        <v>112</v>
      </c>
    </row>
    <row r="112" spans="1:13" ht="30" x14ac:dyDescent="0.3">
      <c r="B112" s="34" t="s">
        <v>109</v>
      </c>
      <c r="C112" s="34" t="s">
        <v>120</v>
      </c>
      <c r="D112" s="35" t="s">
        <v>134</v>
      </c>
      <c r="E112" s="34" t="s">
        <v>111</v>
      </c>
      <c r="F112" s="34" t="s">
        <v>135</v>
      </c>
      <c r="G112" s="113" t="s">
        <v>0</v>
      </c>
      <c r="H112" s="114"/>
      <c r="I112" s="115"/>
      <c r="J112" s="35" t="s">
        <v>1</v>
      </c>
      <c r="K112" s="34" t="s">
        <v>2</v>
      </c>
    </row>
    <row r="113" spans="2:11" ht="18" customHeight="1" x14ac:dyDescent="0.3">
      <c r="B113" s="36">
        <v>44773</v>
      </c>
      <c r="C113" s="37">
        <v>90</v>
      </c>
      <c r="D113" s="38" t="s">
        <v>236</v>
      </c>
      <c r="E113" s="57" t="s">
        <v>195</v>
      </c>
      <c r="F113" s="38"/>
      <c r="G113" s="116" t="s">
        <v>232</v>
      </c>
      <c r="H113" s="116"/>
      <c r="I113" s="116"/>
      <c r="J113" s="81">
        <v>250</v>
      </c>
      <c r="K113" s="82"/>
    </row>
    <row r="114" spans="2:11" ht="18" customHeight="1" x14ac:dyDescent="0.3">
      <c r="B114" s="36">
        <v>44773</v>
      </c>
      <c r="C114" s="37">
        <v>90</v>
      </c>
      <c r="D114" s="38" t="s">
        <v>236</v>
      </c>
      <c r="E114" s="37">
        <v>1280</v>
      </c>
      <c r="F114" s="38"/>
      <c r="G114" s="120" t="s">
        <v>237</v>
      </c>
      <c r="H114" s="121"/>
      <c r="I114" s="122"/>
      <c r="J114" s="81"/>
      <c r="K114" s="82">
        <v>250</v>
      </c>
    </row>
    <row r="115" spans="2:11" ht="15.6" x14ac:dyDescent="0.3">
      <c r="B115" s="12"/>
    </row>
    <row r="116" spans="2:11" ht="15.6" x14ac:dyDescent="0.3">
      <c r="B116" s="12"/>
    </row>
    <row r="117" spans="2:11" ht="15.6" x14ac:dyDescent="0.3">
      <c r="B117" s="12"/>
    </row>
    <row r="118" spans="2:11" ht="15.6" x14ac:dyDescent="0.3">
      <c r="B118" s="12"/>
    </row>
    <row r="119" spans="2:11" ht="15.6" x14ac:dyDescent="0.3">
      <c r="B119" s="12"/>
    </row>
    <row r="120" spans="2:11" ht="15.6" x14ac:dyDescent="0.3">
      <c r="B120" s="12"/>
    </row>
    <row r="121" spans="2:11" ht="15.6" x14ac:dyDescent="0.3">
      <c r="B121" s="12"/>
    </row>
    <row r="122" spans="2:11" ht="15.6" x14ac:dyDescent="0.3">
      <c r="B122" s="12"/>
    </row>
    <row r="123" spans="2:11" ht="15.6" x14ac:dyDescent="0.3">
      <c r="B123" s="12"/>
    </row>
    <row r="124" spans="2:11" ht="15.6" x14ac:dyDescent="0.3">
      <c r="B124" s="12"/>
    </row>
    <row r="125" spans="2:11" ht="15.6" x14ac:dyDescent="0.3">
      <c r="B125" s="12"/>
    </row>
    <row r="126" spans="2:11" ht="15.6" x14ac:dyDescent="0.3">
      <c r="B126" s="12"/>
    </row>
    <row r="127" spans="2:11" ht="15.6" x14ac:dyDescent="0.3">
      <c r="B127" s="12"/>
    </row>
    <row r="128" spans="2:11" ht="15.6" x14ac:dyDescent="0.3">
      <c r="B128" s="12"/>
    </row>
    <row r="129" spans="1:10" ht="16.2" customHeight="1" x14ac:dyDescent="0.3">
      <c r="A129" s="11" t="s">
        <v>157</v>
      </c>
      <c r="B129" s="13" t="s">
        <v>238</v>
      </c>
    </row>
    <row r="130" spans="1:10" ht="19.2" customHeight="1" x14ac:dyDescent="0.3">
      <c r="B130" s="145" t="s">
        <v>239</v>
      </c>
      <c r="C130" s="146"/>
      <c r="D130" s="146"/>
      <c r="E130" s="146"/>
      <c r="F130" s="146"/>
      <c r="G130" s="146"/>
      <c r="H130" s="146"/>
      <c r="I130" s="146"/>
      <c r="J130" s="58" t="s">
        <v>112</v>
      </c>
    </row>
    <row r="131" spans="1:10" ht="31.2" x14ac:dyDescent="0.3">
      <c r="B131" s="59" t="s">
        <v>109</v>
      </c>
      <c r="C131" s="59" t="s">
        <v>120</v>
      </c>
      <c r="D131" s="59" t="s">
        <v>134</v>
      </c>
      <c r="E131" s="147" t="s">
        <v>0</v>
      </c>
      <c r="F131" s="147"/>
      <c r="G131" s="147"/>
      <c r="H131" s="147"/>
      <c r="I131" s="59" t="s">
        <v>1</v>
      </c>
      <c r="J131" s="59" t="s">
        <v>2</v>
      </c>
    </row>
    <row r="132" spans="1:10" ht="18" customHeight="1" x14ac:dyDescent="0.3">
      <c r="B132" s="60">
        <v>44773</v>
      </c>
      <c r="C132" s="61">
        <v>90</v>
      </c>
      <c r="D132" s="61" t="s">
        <v>236</v>
      </c>
      <c r="E132" s="143" t="s">
        <v>232</v>
      </c>
      <c r="F132" s="143"/>
      <c r="G132" s="143"/>
      <c r="H132" s="143"/>
      <c r="I132" s="62">
        <v>250</v>
      </c>
      <c r="J132" s="62"/>
    </row>
    <row r="133" spans="1:10" ht="18" customHeight="1" x14ac:dyDescent="0.3">
      <c r="B133" s="60">
        <v>44804</v>
      </c>
      <c r="C133" s="61">
        <v>90</v>
      </c>
      <c r="D133" s="61" t="s">
        <v>147</v>
      </c>
      <c r="E133" s="143" t="s">
        <v>232</v>
      </c>
      <c r="F133" s="143"/>
      <c r="G133" s="143"/>
      <c r="H133" s="143"/>
      <c r="I133" s="62">
        <v>250</v>
      </c>
      <c r="J133" s="62"/>
    </row>
    <row r="134" spans="1:10" ht="18" customHeight="1" x14ac:dyDescent="0.3">
      <c r="B134" s="60">
        <v>44834</v>
      </c>
      <c r="C134" s="61">
        <v>90</v>
      </c>
      <c r="D134" s="61" t="s">
        <v>147</v>
      </c>
      <c r="E134" s="143" t="s">
        <v>232</v>
      </c>
      <c r="F134" s="143"/>
      <c r="G134" s="143"/>
      <c r="H134" s="143"/>
      <c r="I134" s="62">
        <v>250</v>
      </c>
      <c r="J134" s="62"/>
    </row>
    <row r="135" spans="1:10" ht="18" customHeight="1" x14ac:dyDescent="0.3">
      <c r="B135" s="41">
        <v>44865</v>
      </c>
      <c r="C135" s="61">
        <v>90</v>
      </c>
      <c r="D135" s="61" t="s">
        <v>147</v>
      </c>
      <c r="E135" s="143" t="s">
        <v>232</v>
      </c>
      <c r="F135" s="143"/>
      <c r="G135" s="143"/>
      <c r="H135" s="143"/>
      <c r="I135" s="62">
        <v>250</v>
      </c>
      <c r="J135" s="62"/>
    </row>
    <row r="136" spans="1:10" ht="18" customHeight="1" x14ac:dyDescent="0.3">
      <c r="B136" s="41">
        <v>44895</v>
      </c>
      <c r="C136" s="61">
        <v>90</v>
      </c>
      <c r="D136" s="61" t="s">
        <v>147</v>
      </c>
      <c r="E136" s="143" t="s">
        <v>232</v>
      </c>
      <c r="F136" s="143"/>
      <c r="G136" s="143"/>
      <c r="H136" s="143"/>
      <c r="I136" s="62">
        <v>250</v>
      </c>
      <c r="J136" s="62"/>
    </row>
    <row r="137" spans="1:10" ht="18" customHeight="1" x14ac:dyDescent="0.3">
      <c r="B137" s="41">
        <v>44926</v>
      </c>
      <c r="C137" s="61">
        <v>90</v>
      </c>
      <c r="D137" s="61" t="s">
        <v>147</v>
      </c>
      <c r="E137" s="143" t="s">
        <v>232</v>
      </c>
      <c r="F137" s="143"/>
      <c r="G137" s="143"/>
      <c r="H137" s="143"/>
      <c r="I137" s="62">
        <v>250</v>
      </c>
      <c r="J137" s="62"/>
    </row>
    <row r="138" spans="1:10" ht="18" customHeight="1" x14ac:dyDescent="0.3">
      <c r="B138" s="41">
        <v>44926</v>
      </c>
      <c r="C138" s="61"/>
      <c r="D138" s="61"/>
      <c r="E138" s="143" t="s">
        <v>166</v>
      </c>
      <c r="F138" s="143"/>
      <c r="G138" s="143"/>
      <c r="H138" s="143"/>
      <c r="I138" s="62"/>
      <c r="J138" s="62">
        <v>1500</v>
      </c>
    </row>
    <row r="139" spans="1:10" ht="18" customHeight="1" x14ac:dyDescent="0.3">
      <c r="B139" s="41"/>
      <c r="C139" s="61"/>
      <c r="D139" s="61"/>
      <c r="E139" s="144" t="s">
        <v>167</v>
      </c>
      <c r="F139" s="144"/>
      <c r="G139" s="144"/>
      <c r="H139" s="144"/>
      <c r="I139" s="63">
        <f>SUM(I132:I138)</f>
        <v>1500</v>
      </c>
      <c r="J139" s="63">
        <f>SUM(J138)</f>
        <v>1500</v>
      </c>
    </row>
    <row r="140" spans="1:10" ht="15.6" x14ac:dyDescent="0.3">
      <c r="B140" s="12"/>
    </row>
    <row r="141" spans="1:10" x14ac:dyDescent="0.3">
      <c r="A141" s="11" t="s">
        <v>168</v>
      </c>
      <c r="B141" s="13" t="s">
        <v>240</v>
      </c>
    </row>
    <row r="142" spans="1:10" ht="20.399999999999999" customHeight="1" x14ac:dyDescent="0.3">
      <c r="B142" s="145" t="s">
        <v>241</v>
      </c>
      <c r="C142" s="146"/>
      <c r="D142" s="146"/>
      <c r="E142" s="146"/>
      <c r="F142" s="146"/>
      <c r="G142" s="146"/>
      <c r="H142" s="146"/>
      <c r="I142" s="146"/>
      <c r="J142" s="58" t="s">
        <v>113</v>
      </c>
    </row>
    <row r="143" spans="1:10" ht="31.2" x14ac:dyDescent="0.3">
      <c r="B143" s="59" t="s">
        <v>109</v>
      </c>
      <c r="C143" s="59" t="s">
        <v>120</v>
      </c>
      <c r="D143" s="59" t="s">
        <v>134</v>
      </c>
      <c r="E143" s="147" t="s">
        <v>0</v>
      </c>
      <c r="F143" s="147"/>
      <c r="G143" s="147"/>
      <c r="H143" s="147"/>
      <c r="I143" s="59" t="s">
        <v>1</v>
      </c>
      <c r="J143" s="59" t="s">
        <v>2</v>
      </c>
    </row>
    <row r="144" spans="1:10" ht="18" customHeight="1" x14ac:dyDescent="0.3">
      <c r="B144" s="60">
        <v>44773</v>
      </c>
      <c r="C144" s="61">
        <v>90</v>
      </c>
      <c r="D144" s="61" t="s">
        <v>236</v>
      </c>
      <c r="E144" s="143" t="s">
        <v>237</v>
      </c>
      <c r="F144" s="143"/>
      <c r="G144" s="143"/>
      <c r="H144" s="143"/>
      <c r="I144" s="32"/>
      <c r="J144" s="62">
        <v>250</v>
      </c>
    </row>
    <row r="145" spans="2:10" ht="18" customHeight="1" x14ac:dyDescent="0.3">
      <c r="B145" s="60">
        <v>44804</v>
      </c>
      <c r="C145" s="61">
        <v>90</v>
      </c>
      <c r="D145" s="61" t="s">
        <v>147</v>
      </c>
      <c r="E145" s="143" t="s">
        <v>237</v>
      </c>
      <c r="F145" s="143"/>
      <c r="G145" s="143"/>
      <c r="H145" s="143"/>
      <c r="I145" s="32"/>
      <c r="J145" s="62">
        <v>250</v>
      </c>
    </row>
    <row r="146" spans="2:10" ht="18" customHeight="1" x14ac:dyDescent="0.3">
      <c r="B146" s="60">
        <v>44834</v>
      </c>
      <c r="C146" s="61">
        <v>90</v>
      </c>
      <c r="D146" s="61" t="s">
        <v>147</v>
      </c>
      <c r="E146" s="143" t="s">
        <v>237</v>
      </c>
      <c r="F146" s="143"/>
      <c r="G146" s="143"/>
      <c r="H146" s="143"/>
      <c r="I146" s="32"/>
      <c r="J146" s="62">
        <v>250</v>
      </c>
    </row>
    <row r="147" spans="2:10" ht="18" customHeight="1" x14ac:dyDescent="0.3">
      <c r="B147" s="41">
        <v>44865</v>
      </c>
      <c r="C147" s="61">
        <v>90</v>
      </c>
      <c r="D147" s="61" t="s">
        <v>147</v>
      </c>
      <c r="E147" s="143" t="s">
        <v>237</v>
      </c>
      <c r="F147" s="143"/>
      <c r="G147" s="143"/>
      <c r="H147" s="143"/>
      <c r="I147" s="32"/>
      <c r="J147" s="62">
        <v>250</v>
      </c>
    </row>
    <row r="148" spans="2:10" ht="18" customHeight="1" x14ac:dyDescent="0.3">
      <c r="B148" s="41">
        <v>44895</v>
      </c>
      <c r="C148" s="61">
        <v>90</v>
      </c>
      <c r="D148" s="61" t="s">
        <v>147</v>
      </c>
      <c r="E148" s="143" t="s">
        <v>237</v>
      </c>
      <c r="F148" s="143"/>
      <c r="G148" s="143"/>
      <c r="H148" s="143"/>
      <c r="I148" s="32"/>
      <c r="J148" s="62">
        <v>250</v>
      </c>
    </row>
    <row r="149" spans="2:10" ht="18" customHeight="1" x14ac:dyDescent="0.3">
      <c r="B149" s="41">
        <v>44926</v>
      </c>
      <c r="C149" s="61">
        <v>90</v>
      </c>
      <c r="D149" s="61" t="s">
        <v>147</v>
      </c>
      <c r="E149" s="143" t="s">
        <v>237</v>
      </c>
      <c r="F149" s="143"/>
      <c r="G149" s="143"/>
      <c r="H149" s="143"/>
      <c r="I149" s="32"/>
      <c r="J149" s="62">
        <v>250</v>
      </c>
    </row>
    <row r="150" spans="2:10" ht="18" customHeight="1" x14ac:dyDescent="0.3">
      <c r="B150" s="41">
        <v>44926</v>
      </c>
      <c r="C150" s="61"/>
      <c r="D150" s="61"/>
      <c r="E150" s="143" t="s">
        <v>143</v>
      </c>
      <c r="F150" s="143"/>
      <c r="G150" s="143"/>
      <c r="H150" s="143"/>
      <c r="I150" s="62">
        <v>1500</v>
      </c>
      <c r="J150" s="32"/>
    </row>
    <row r="151" spans="2:10" ht="18" customHeight="1" x14ac:dyDescent="0.3">
      <c r="B151" s="41"/>
      <c r="C151" s="61"/>
      <c r="D151" s="61"/>
      <c r="E151" s="144" t="s">
        <v>167</v>
      </c>
      <c r="F151" s="144"/>
      <c r="G151" s="144"/>
      <c r="H151" s="144"/>
      <c r="I151" s="63">
        <f>SUM(I144:I150)</f>
        <v>1500</v>
      </c>
      <c r="J151" s="63">
        <f>SUM(I150)</f>
        <v>1500</v>
      </c>
    </row>
    <row r="152" spans="2:10" ht="15.6" x14ac:dyDescent="0.3">
      <c r="B152" s="12"/>
    </row>
  </sheetData>
  <mergeCells count="68">
    <mergeCell ref="G20:I20"/>
    <mergeCell ref="H8:I8"/>
    <mergeCell ref="E13:F13"/>
    <mergeCell ref="E14:F14"/>
    <mergeCell ref="E15:F15"/>
    <mergeCell ref="B19:J19"/>
    <mergeCell ref="B49:J49"/>
    <mergeCell ref="G21:I21"/>
    <mergeCell ref="G22:I22"/>
    <mergeCell ref="G24:I24"/>
    <mergeCell ref="B27:J27"/>
    <mergeCell ref="G28:I28"/>
    <mergeCell ref="G29:I29"/>
    <mergeCell ref="G30:I30"/>
    <mergeCell ref="H38:I38"/>
    <mergeCell ref="E43:F43"/>
    <mergeCell ref="E44:F44"/>
    <mergeCell ref="E45:F45"/>
    <mergeCell ref="E73:F73"/>
    <mergeCell ref="E74:F74"/>
    <mergeCell ref="G50:I50"/>
    <mergeCell ref="G51:I51"/>
    <mergeCell ref="G52:I52"/>
    <mergeCell ref="G53:H53"/>
    <mergeCell ref="G54:I54"/>
    <mergeCell ref="B57:J57"/>
    <mergeCell ref="G83:I83"/>
    <mergeCell ref="G58:I58"/>
    <mergeCell ref="G59:I59"/>
    <mergeCell ref="G60:I60"/>
    <mergeCell ref="H68:I68"/>
    <mergeCell ref="E75:F75"/>
    <mergeCell ref="B79:J79"/>
    <mergeCell ref="G80:I80"/>
    <mergeCell ref="G81:I81"/>
    <mergeCell ref="G82:I82"/>
    <mergeCell ref="G114:I114"/>
    <mergeCell ref="G84:I84"/>
    <mergeCell ref="H92:I92"/>
    <mergeCell ref="E97:F97"/>
    <mergeCell ref="E98:F98"/>
    <mergeCell ref="B102:J102"/>
    <mergeCell ref="G103:I103"/>
    <mergeCell ref="G104:I104"/>
    <mergeCell ref="G105:I105"/>
    <mergeCell ref="B111:J111"/>
    <mergeCell ref="G112:I112"/>
    <mergeCell ref="G113:I113"/>
    <mergeCell ref="E143:H143"/>
    <mergeCell ref="B130:I130"/>
    <mergeCell ref="E131:H131"/>
    <mergeCell ref="E132:H132"/>
    <mergeCell ref="E133:H133"/>
    <mergeCell ref="E134:H134"/>
    <mergeCell ref="E135:H135"/>
    <mergeCell ref="E136:H136"/>
    <mergeCell ref="E137:H137"/>
    <mergeCell ref="E138:H138"/>
    <mergeCell ref="E139:H139"/>
    <mergeCell ref="B142:I142"/>
    <mergeCell ref="E150:H150"/>
    <mergeCell ref="E151:H151"/>
    <mergeCell ref="E144:H144"/>
    <mergeCell ref="E145:H145"/>
    <mergeCell ref="E146:H146"/>
    <mergeCell ref="E147:H147"/>
    <mergeCell ref="E148:H148"/>
    <mergeCell ref="E149:H149"/>
  </mergeCells>
  <pageMargins left="0.7" right="0.7" top="0.75" bottom="0.75" header="0.3" footer="0.3"/>
  <ignoredErrors>
    <ignoredError sqref="E113 E104 C98 E81:E83 C74 E51:E53 C44 E21:E23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7A559D-5D35-4651-B80D-6F5CA5E7E593}">
  <dimension ref="A1:M177"/>
  <sheetViews>
    <sheetView showGridLines="0" topLeftCell="A164" workbookViewId="0">
      <selection activeCell="E173" sqref="E173:E176"/>
    </sheetView>
  </sheetViews>
  <sheetFormatPr defaultRowHeight="15" x14ac:dyDescent="0.3"/>
  <cols>
    <col min="1" max="1" width="2.88671875" style="11" customWidth="1"/>
    <col min="2" max="2" width="13.21875" style="13" customWidth="1"/>
    <col min="3" max="3" width="13.6640625" style="13" customWidth="1"/>
    <col min="4" max="4" width="11.33203125" style="13" customWidth="1"/>
    <col min="5" max="5" width="17.44140625" style="13" customWidth="1"/>
    <col min="6" max="6" width="13.5546875" style="13" bestFit="1" customWidth="1"/>
    <col min="7" max="7" width="9.77734375" style="13" customWidth="1"/>
    <col min="8" max="8" width="11" style="13" customWidth="1"/>
    <col min="9" max="9" width="14.88671875" style="13" customWidth="1"/>
    <col min="10" max="10" width="15" style="13" customWidth="1"/>
    <col min="11" max="11" width="13.88671875" style="13" customWidth="1"/>
    <col min="12" max="12" width="10.77734375" style="13" customWidth="1"/>
    <col min="13" max="13" width="2.44140625" style="13" customWidth="1"/>
    <col min="14" max="16384" width="8.88671875" style="13"/>
  </cols>
  <sheetData>
    <row r="1" spans="1:11" ht="15.6" x14ac:dyDescent="0.3">
      <c r="B1" s="12" t="s">
        <v>181</v>
      </c>
      <c r="D1" s="12" t="s">
        <v>242</v>
      </c>
    </row>
    <row r="2" spans="1:11" ht="15.6" x14ac:dyDescent="0.3">
      <c r="B2" s="12"/>
    </row>
    <row r="3" spans="1:11" ht="15.6" x14ac:dyDescent="0.3">
      <c r="B3" s="12" t="s">
        <v>243</v>
      </c>
    </row>
    <row r="4" spans="1:11" x14ac:dyDescent="0.3">
      <c r="A4" s="11" t="s">
        <v>3</v>
      </c>
      <c r="B4" s="13" t="s">
        <v>244</v>
      </c>
    </row>
    <row r="5" spans="1:11" ht="10.95" customHeight="1" x14ac:dyDescent="0.3">
      <c r="A5" s="14"/>
      <c r="B5" s="15"/>
      <c r="C5" s="15"/>
      <c r="D5" s="15"/>
      <c r="E5" s="15"/>
      <c r="F5" s="15"/>
      <c r="G5" s="15"/>
      <c r="H5" s="15"/>
      <c r="I5" s="15"/>
      <c r="J5" s="15"/>
      <c r="K5" s="15"/>
    </row>
    <row r="6" spans="1:11" ht="15.6" x14ac:dyDescent="0.3">
      <c r="A6" s="14"/>
      <c r="B6" s="17" t="s">
        <v>118</v>
      </c>
      <c r="C6" s="15"/>
      <c r="D6" s="15"/>
      <c r="E6" s="15"/>
      <c r="F6" s="15"/>
      <c r="G6" s="15"/>
      <c r="H6" s="15"/>
      <c r="I6" s="15"/>
      <c r="J6" s="15"/>
      <c r="K6" s="15"/>
    </row>
    <row r="7" spans="1:11" ht="10.95" customHeight="1" x14ac:dyDescent="0.3">
      <c r="A7" s="14"/>
      <c r="B7" s="15"/>
      <c r="C7" s="15"/>
      <c r="D7" s="15"/>
      <c r="E7" s="15"/>
      <c r="F7" s="15"/>
      <c r="G7" s="15"/>
      <c r="H7" s="15"/>
      <c r="I7" s="15"/>
      <c r="J7" s="15"/>
      <c r="K7" s="15"/>
    </row>
    <row r="8" spans="1:11" ht="18" customHeight="1" x14ac:dyDescent="0.3">
      <c r="A8" s="14"/>
      <c r="B8" s="18" t="s">
        <v>119</v>
      </c>
      <c r="C8" s="19">
        <v>14222</v>
      </c>
      <c r="D8" s="141" t="s">
        <v>245</v>
      </c>
      <c r="E8" s="141"/>
      <c r="F8" s="15"/>
      <c r="G8" s="15"/>
      <c r="H8" s="15"/>
      <c r="I8" s="15"/>
      <c r="J8" s="15"/>
      <c r="K8" s="15"/>
    </row>
    <row r="9" spans="1:11" ht="10.95" customHeight="1" x14ac:dyDescent="0.3">
      <c r="A9" s="14"/>
      <c r="B9" s="15"/>
      <c r="C9" s="15"/>
      <c r="D9" s="15"/>
      <c r="E9" s="15"/>
      <c r="F9" s="15"/>
      <c r="G9" s="15"/>
      <c r="H9" s="15"/>
      <c r="I9" s="15"/>
      <c r="J9" s="15"/>
      <c r="K9" s="15"/>
    </row>
    <row r="10" spans="1:11" ht="18" customHeight="1" x14ac:dyDescent="0.3">
      <c r="A10" s="14"/>
      <c r="B10" s="18" t="s">
        <v>120</v>
      </c>
      <c r="C10" s="20">
        <v>50</v>
      </c>
      <c r="D10" s="15"/>
      <c r="E10" s="18" t="s">
        <v>121</v>
      </c>
      <c r="F10" s="21" t="s">
        <v>148</v>
      </c>
      <c r="G10" s="15"/>
      <c r="H10" s="125" t="s">
        <v>122</v>
      </c>
      <c r="I10" s="142"/>
      <c r="J10" s="22" t="s">
        <v>185</v>
      </c>
      <c r="K10" s="15"/>
    </row>
    <row r="11" spans="1:11" ht="18" customHeight="1" x14ac:dyDescent="0.3">
      <c r="A11" s="14"/>
      <c r="B11" s="18" t="s">
        <v>0</v>
      </c>
      <c r="C11" s="19" t="s">
        <v>246</v>
      </c>
      <c r="D11" s="15"/>
      <c r="E11" s="18" t="s">
        <v>123</v>
      </c>
      <c r="F11" s="21" t="s">
        <v>247</v>
      </c>
      <c r="G11" s="15"/>
      <c r="H11" s="125" t="s">
        <v>124</v>
      </c>
      <c r="I11" s="142"/>
      <c r="J11" s="109">
        <v>44866</v>
      </c>
      <c r="K11" s="15"/>
    </row>
    <row r="12" spans="1:11" ht="18" customHeight="1" x14ac:dyDescent="0.3">
      <c r="A12" s="14"/>
      <c r="B12" s="18" t="s">
        <v>125</v>
      </c>
      <c r="C12" s="109">
        <v>44866</v>
      </c>
      <c r="D12" s="15"/>
      <c r="E12" s="18" t="s">
        <v>126</v>
      </c>
      <c r="F12" s="87">
        <v>12687</v>
      </c>
      <c r="G12" s="15"/>
      <c r="H12" s="125" t="s">
        <v>127</v>
      </c>
      <c r="I12" s="142"/>
      <c r="J12" s="26">
        <f>I17+I18+I19</f>
        <v>32400</v>
      </c>
      <c r="K12" s="15" t="s">
        <v>112</v>
      </c>
    </row>
    <row r="13" spans="1:11" ht="10.95" customHeight="1" x14ac:dyDescent="0.3">
      <c r="A13" s="14"/>
      <c r="B13" s="15"/>
      <c r="C13" s="15"/>
      <c r="D13" s="15"/>
      <c r="E13" s="15"/>
      <c r="F13" s="15"/>
      <c r="G13" s="15"/>
      <c r="H13" s="15"/>
      <c r="I13" s="15"/>
      <c r="J13" s="15"/>
      <c r="K13" s="15"/>
    </row>
    <row r="14" spans="1:11" ht="15.6" x14ac:dyDescent="0.3">
      <c r="A14" s="14"/>
      <c r="B14" s="17" t="s">
        <v>128</v>
      </c>
      <c r="C14" s="15"/>
      <c r="D14" s="15"/>
      <c r="E14" s="15"/>
      <c r="F14" s="15"/>
      <c r="G14" s="15"/>
      <c r="H14" s="15"/>
      <c r="I14" s="15"/>
      <c r="J14" s="15"/>
      <c r="K14" s="15"/>
    </row>
    <row r="15" spans="1:11" ht="10.95" customHeight="1" x14ac:dyDescent="0.3">
      <c r="A15" s="14"/>
      <c r="B15" s="15"/>
      <c r="C15" s="15"/>
      <c r="D15" s="15"/>
      <c r="E15" s="15"/>
      <c r="F15" s="15"/>
      <c r="G15" s="15"/>
      <c r="H15" s="15"/>
      <c r="I15" s="15"/>
      <c r="J15" s="15"/>
      <c r="K15" s="15"/>
    </row>
    <row r="16" spans="1:11" ht="30" x14ac:dyDescent="0.3">
      <c r="A16" s="14"/>
      <c r="B16" s="44" t="s">
        <v>129</v>
      </c>
      <c r="C16" s="140" t="s">
        <v>0</v>
      </c>
      <c r="D16" s="140"/>
      <c r="E16" s="140"/>
      <c r="F16" s="44" t="s">
        <v>130</v>
      </c>
      <c r="G16" s="44" t="s">
        <v>131</v>
      </c>
      <c r="H16" s="44" t="s">
        <v>132</v>
      </c>
      <c r="I16" s="44" t="s">
        <v>127</v>
      </c>
      <c r="J16" s="44" t="s">
        <v>133</v>
      </c>
      <c r="K16" s="15"/>
    </row>
    <row r="17" spans="1:13" ht="18" customHeight="1" x14ac:dyDescent="0.3">
      <c r="A17" s="14"/>
      <c r="B17" s="23" t="s">
        <v>152</v>
      </c>
      <c r="C17" s="116" t="s">
        <v>248</v>
      </c>
      <c r="D17" s="116"/>
      <c r="E17" s="116"/>
      <c r="F17" s="68"/>
      <c r="G17" s="69"/>
      <c r="H17" s="70"/>
      <c r="I17" s="31">
        <v>270000</v>
      </c>
      <c r="J17" s="32"/>
      <c r="K17" s="15"/>
    </row>
    <row r="18" spans="1:13" ht="18" customHeight="1" x14ac:dyDescent="0.3">
      <c r="A18" s="14"/>
      <c r="B18" s="23" t="s">
        <v>154</v>
      </c>
      <c r="C18" s="116" t="s">
        <v>249</v>
      </c>
      <c r="D18" s="116"/>
      <c r="E18" s="116"/>
      <c r="F18" s="68"/>
      <c r="G18" s="69"/>
      <c r="H18" s="70"/>
      <c r="I18" s="31">
        <v>-240000</v>
      </c>
      <c r="J18" s="32"/>
      <c r="K18" s="15"/>
    </row>
    <row r="19" spans="1:13" ht="18" customHeight="1" x14ac:dyDescent="0.3">
      <c r="A19" s="14"/>
      <c r="B19" s="39">
        <v>9100</v>
      </c>
      <c r="C19" s="117" t="s">
        <v>250</v>
      </c>
      <c r="D19" s="118"/>
      <c r="E19" s="119"/>
      <c r="F19" s="32"/>
      <c r="G19" s="32"/>
      <c r="H19" s="32"/>
      <c r="I19" s="31">
        <v>2400</v>
      </c>
      <c r="J19" s="32"/>
      <c r="K19" s="15"/>
    </row>
    <row r="20" spans="1:13" ht="10.95" customHeight="1" x14ac:dyDescent="0.3">
      <c r="A20" s="14"/>
      <c r="B20" s="15"/>
      <c r="C20" s="15"/>
      <c r="D20" s="15"/>
      <c r="E20" s="15"/>
      <c r="F20" s="15"/>
      <c r="G20" s="15"/>
      <c r="H20" s="15"/>
      <c r="I20" s="15"/>
      <c r="J20" s="15"/>
      <c r="K20" s="15"/>
    </row>
    <row r="21" spans="1:13" ht="15.6" x14ac:dyDescent="0.3">
      <c r="B21" s="12"/>
    </row>
    <row r="22" spans="1:13" x14ac:dyDescent="0.3">
      <c r="A22" s="11" t="s">
        <v>6</v>
      </c>
      <c r="B22" s="13" t="s">
        <v>251</v>
      </c>
    </row>
    <row r="23" spans="1:13" ht="15.6" x14ac:dyDescent="0.3">
      <c r="B23" s="129" t="s">
        <v>164</v>
      </c>
      <c r="C23" s="130"/>
      <c r="D23" s="130"/>
      <c r="E23" s="130"/>
      <c r="F23" s="130"/>
      <c r="G23" s="130"/>
      <c r="H23" s="130"/>
      <c r="I23" s="130"/>
      <c r="J23" s="130"/>
      <c r="K23" s="33" t="s">
        <v>113</v>
      </c>
    </row>
    <row r="24" spans="1:13" ht="30" x14ac:dyDescent="0.3">
      <c r="B24" s="34" t="s">
        <v>109</v>
      </c>
      <c r="C24" s="34" t="s">
        <v>120</v>
      </c>
      <c r="D24" s="35" t="s">
        <v>134</v>
      </c>
      <c r="E24" s="34" t="s">
        <v>111</v>
      </c>
      <c r="F24" s="34" t="s">
        <v>135</v>
      </c>
      <c r="G24" s="113" t="s">
        <v>0</v>
      </c>
      <c r="H24" s="114"/>
      <c r="I24" s="115"/>
      <c r="J24" s="35" t="s">
        <v>1</v>
      </c>
      <c r="K24" s="34" t="s">
        <v>2</v>
      </c>
    </row>
    <row r="25" spans="1:13" ht="18" customHeight="1" x14ac:dyDescent="0.3">
      <c r="B25" s="36">
        <v>44866</v>
      </c>
      <c r="C25" s="37">
        <v>50</v>
      </c>
      <c r="D25" s="38" t="s">
        <v>185</v>
      </c>
      <c r="E25" s="57" t="s">
        <v>152</v>
      </c>
      <c r="F25" s="38"/>
      <c r="G25" s="116" t="s">
        <v>248</v>
      </c>
      <c r="H25" s="116"/>
      <c r="I25" s="116"/>
      <c r="J25" s="81">
        <v>270000</v>
      </c>
      <c r="K25" s="82"/>
    </row>
    <row r="26" spans="1:13" ht="18" customHeight="1" x14ac:dyDescent="0.3">
      <c r="B26" s="36">
        <v>44866</v>
      </c>
      <c r="C26" s="37">
        <v>50</v>
      </c>
      <c r="D26" s="38" t="s">
        <v>185</v>
      </c>
      <c r="E26" s="57" t="s">
        <v>154</v>
      </c>
      <c r="F26" s="38"/>
      <c r="G26" s="116" t="s">
        <v>249</v>
      </c>
      <c r="H26" s="116"/>
      <c r="I26" s="116"/>
      <c r="J26" s="81"/>
      <c r="K26" s="82">
        <v>240000</v>
      </c>
    </row>
    <row r="27" spans="1:13" ht="18" customHeight="1" x14ac:dyDescent="0.3">
      <c r="B27" s="36">
        <v>44866</v>
      </c>
      <c r="C27" s="37">
        <v>50</v>
      </c>
      <c r="D27" s="38" t="s">
        <v>185</v>
      </c>
      <c r="E27" s="66">
        <v>9100</v>
      </c>
      <c r="F27" s="67"/>
      <c r="G27" s="149" t="s">
        <v>250</v>
      </c>
      <c r="H27" s="150"/>
      <c r="I27" s="151"/>
      <c r="J27" s="94">
        <v>2400</v>
      </c>
      <c r="K27" s="95"/>
    </row>
    <row r="28" spans="1:13" ht="18" customHeight="1" x14ac:dyDescent="0.3">
      <c r="B28" s="36">
        <v>44866</v>
      </c>
      <c r="C28" s="37">
        <v>50</v>
      </c>
      <c r="D28" s="38" t="s">
        <v>185</v>
      </c>
      <c r="E28" s="39">
        <v>1400</v>
      </c>
      <c r="F28" s="39">
        <v>14222</v>
      </c>
      <c r="G28" s="117">
        <v>12687</v>
      </c>
      <c r="H28" s="118"/>
      <c r="I28" s="119"/>
      <c r="J28" s="32"/>
      <c r="K28" s="31">
        <v>32400</v>
      </c>
    </row>
    <row r="29" spans="1:13" ht="15.6" x14ac:dyDescent="0.3">
      <c r="B29" s="12"/>
    </row>
    <row r="30" spans="1:13" x14ac:dyDescent="0.3">
      <c r="A30" s="11" t="s">
        <v>4</v>
      </c>
      <c r="B30" s="13" t="s">
        <v>252</v>
      </c>
    </row>
    <row r="31" spans="1:13" ht="10.95" customHeight="1" x14ac:dyDescent="0.3">
      <c r="A31" s="14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</row>
    <row r="32" spans="1:13" ht="15.6" x14ac:dyDescent="0.3">
      <c r="A32" s="14"/>
      <c r="B32" s="17" t="s">
        <v>142</v>
      </c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</row>
    <row r="33" spans="1:13" ht="10.95" customHeight="1" x14ac:dyDescent="0.3">
      <c r="A33" s="14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</row>
    <row r="34" spans="1:13" ht="18" customHeight="1" x14ac:dyDescent="0.3">
      <c r="A34" s="14"/>
      <c r="B34" s="18" t="s">
        <v>120</v>
      </c>
      <c r="C34" s="51">
        <v>20</v>
      </c>
      <c r="D34" s="15"/>
      <c r="E34" s="18" t="s">
        <v>121</v>
      </c>
      <c r="F34" s="21" t="s">
        <v>148</v>
      </c>
      <c r="G34" s="15"/>
      <c r="H34" s="125" t="s">
        <v>122</v>
      </c>
      <c r="I34" s="125"/>
      <c r="J34" s="22" t="s">
        <v>253</v>
      </c>
      <c r="K34" s="15"/>
      <c r="L34" s="15"/>
      <c r="M34" s="15"/>
    </row>
    <row r="35" spans="1:13" ht="18" customHeight="1" x14ac:dyDescent="0.3">
      <c r="A35" s="14"/>
      <c r="B35" s="18" t="s">
        <v>110</v>
      </c>
      <c r="C35" s="52">
        <v>85963.24</v>
      </c>
      <c r="D35" s="15"/>
      <c r="E35" s="18" t="s">
        <v>139</v>
      </c>
      <c r="F35" s="48">
        <f>C35+J40</f>
        <v>53563.240000000005</v>
      </c>
      <c r="G35" s="15"/>
      <c r="H35" s="15"/>
      <c r="I35" s="15"/>
      <c r="J35" s="15"/>
      <c r="K35" s="15"/>
      <c r="L35" s="15"/>
      <c r="M35" s="15"/>
    </row>
    <row r="36" spans="1:13" ht="10.95" customHeight="1" x14ac:dyDescent="0.3">
      <c r="A36" s="14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</row>
    <row r="37" spans="1:13" ht="15.6" x14ac:dyDescent="0.3">
      <c r="A37" s="14"/>
      <c r="B37" s="17" t="s">
        <v>128</v>
      </c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</row>
    <row r="38" spans="1:13" ht="10.95" customHeight="1" x14ac:dyDescent="0.3">
      <c r="A38" s="14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</row>
    <row r="39" spans="1:13" ht="30" x14ac:dyDescent="0.3">
      <c r="A39" s="14"/>
      <c r="B39" s="30" t="s">
        <v>109</v>
      </c>
      <c r="C39" s="27" t="s">
        <v>137</v>
      </c>
      <c r="D39" s="76" t="s">
        <v>138</v>
      </c>
      <c r="E39" s="136" t="s">
        <v>0</v>
      </c>
      <c r="F39" s="136"/>
      <c r="G39" s="97" t="s">
        <v>130</v>
      </c>
      <c r="H39" s="30" t="s">
        <v>131</v>
      </c>
      <c r="I39" s="27" t="s">
        <v>132</v>
      </c>
      <c r="J39" s="30" t="s">
        <v>127</v>
      </c>
      <c r="K39" s="30" t="s">
        <v>133</v>
      </c>
      <c r="L39" s="30" t="s">
        <v>140</v>
      </c>
      <c r="M39" s="15"/>
    </row>
    <row r="40" spans="1:13" ht="18" customHeight="1" x14ac:dyDescent="0.3">
      <c r="A40" s="14"/>
      <c r="B40" s="41">
        <v>44866</v>
      </c>
      <c r="C40" s="40" t="s">
        <v>150</v>
      </c>
      <c r="D40" s="39">
        <v>14222</v>
      </c>
      <c r="E40" s="139" t="s">
        <v>254</v>
      </c>
      <c r="F40" s="139"/>
      <c r="G40" s="39"/>
      <c r="H40" s="83"/>
      <c r="I40" s="83"/>
      <c r="J40" s="48">
        <v>-32400</v>
      </c>
      <c r="K40" s="53"/>
      <c r="L40" s="39" t="s">
        <v>185</v>
      </c>
      <c r="M40" s="14"/>
    </row>
    <row r="41" spans="1:13" ht="10.95" customHeight="1" x14ac:dyDescent="0.3">
      <c r="A41" s="14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</row>
    <row r="42" spans="1:13" ht="15.6" x14ac:dyDescent="0.3">
      <c r="B42" s="12"/>
    </row>
    <row r="43" spans="1:13" x14ac:dyDescent="0.3">
      <c r="A43" s="11" t="s">
        <v>5</v>
      </c>
      <c r="B43" s="13" t="s">
        <v>161</v>
      </c>
    </row>
    <row r="44" spans="1:13" ht="15.6" x14ac:dyDescent="0.3">
      <c r="B44" s="129" t="s">
        <v>164</v>
      </c>
      <c r="C44" s="130"/>
      <c r="D44" s="130"/>
      <c r="E44" s="130"/>
      <c r="F44" s="130"/>
      <c r="G44" s="130"/>
      <c r="H44" s="130"/>
      <c r="I44" s="130"/>
      <c r="J44" s="130"/>
      <c r="K44" s="33" t="s">
        <v>113</v>
      </c>
    </row>
    <row r="45" spans="1:13" ht="30" x14ac:dyDescent="0.3">
      <c r="B45" s="34" t="s">
        <v>109</v>
      </c>
      <c r="C45" s="34" t="s">
        <v>120</v>
      </c>
      <c r="D45" s="35" t="s">
        <v>134</v>
      </c>
      <c r="E45" s="34" t="s">
        <v>111</v>
      </c>
      <c r="F45" s="34" t="s">
        <v>135</v>
      </c>
      <c r="G45" s="113" t="s">
        <v>0</v>
      </c>
      <c r="H45" s="114"/>
      <c r="I45" s="115"/>
      <c r="J45" s="35" t="s">
        <v>1</v>
      </c>
      <c r="K45" s="34" t="s">
        <v>2</v>
      </c>
    </row>
    <row r="46" spans="1:13" ht="18" customHeight="1" x14ac:dyDescent="0.3">
      <c r="B46" s="36">
        <v>44866</v>
      </c>
      <c r="C46" s="37">
        <v>20</v>
      </c>
      <c r="D46" s="38" t="s">
        <v>253</v>
      </c>
      <c r="E46" s="57" t="s">
        <v>150</v>
      </c>
      <c r="F46" s="38">
        <v>14222</v>
      </c>
      <c r="G46" s="116" t="s">
        <v>254</v>
      </c>
      <c r="H46" s="116"/>
      <c r="I46" s="116"/>
      <c r="J46" s="81">
        <v>32400</v>
      </c>
      <c r="K46" s="82"/>
    </row>
    <row r="47" spans="1:13" ht="18" customHeight="1" x14ac:dyDescent="0.3">
      <c r="B47" s="36">
        <v>44866</v>
      </c>
      <c r="C47" s="37">
        <v>20</v>
      </c>
      <c r="D47" s="38" t="s">
        <v>253</v>
      </c>
      <c r="E47" s="57" t="s">
        <v>115</v>
      </c>
      <c r="F47" s="38"/>
      <c r="G47" s="116" t="s">
        <v>255</v>
      </c>
      <c r="H47" s="116"/>
      <c r="I47" s="116"/>
      <c r="J47" s="81"/>
      <c r="K47" s="82">
        <v>32400</v>
      </c>
    </row>
    <row r="48" spans="1:13" ht="15.6" x14ac:dyDescent="0.3">
      <c r="B48" s="12"/>
    </row>
    <row r="49" spans="1:11" x14ac:dyDescent="0.3">
      <c r="A49" s="11" t="s">
        <v>157</v>
      </c>
      <c r="B49" s="13" t="s">
        <v>256</v>
      </c>
    </row>
    <row r="50" spans="1:11" ht="18" customHeight="1" x14ac:dyDescent="0.3">
      <c r="B50" s="108" t="s">
        <v>257</v>
      </c>
    </row>
    <row r="51" spans="1:11" ht="15.6" x14ac:dyDescent="0.3">
      <c r="B51" s="12"/>
    </row>
    <row r="52" spans="1:11" x14ac:dyDescent="0.3">
      <c r="A52" s="11" t="s">
        <v>168</v>
      </c>
      <c r="B52" s="13" t="s">
        <v>258</v>
      </c>
    </row>
    <row r="53" spans="1:11" ht="15.6" x14ac:dyDescent="0.3">
      <c r="B53" s="129" t="s">
        <v>164</v>
      </c>
      <c r="C53" s="130"/>
      <c r="D53" s="130"/>
      <c r="E53" s="130"/>
      <c r="F53" s="130"/>
      <c r="G53" s="130"/>
      <c r="H53" s="130"/>
      <c r="I53" s="130"/>
      <c r="J53" s="130"/>
      <c r="K53" s="33" t="s">
        <v>113</v>
      </c>
    </row>
    <row r="54" spans="1:11" ht="30" x14ac:dyDescent="0.3">
      <c r="B54" s="34" t="s">
        <v>109</v>
      </c>
      <c r="C54" s="34" t="s">
        <v>120</v>
      </c>
      <c r="D54" s="35" t="s">
        <v>134</v>
      </c>
      <c r="E54" s="34" t="s">
        <v>111</v>
      </c>
      <c r="F54" s="34" t="s">
        <v>135</v>
      </c>
      <c r="G54" s="113" t="s">
        <v>0</v>
      </c>
      <c r="H54" s="114"/>
      <c r="I54" s="115"/>
      <c r="J54" s="35" t="s">
        <v>1</v>
      </c>
      <c r="K54" s="34" t="s">
        <v>2</v>
      </c>
    </row>
    <row r="55" spans="1:11" ht="18" customHeight="1" x14ac:dyDescent="0.3">
      <c r="B55" s="36">
        <v>44895</v>
      </c>
      <c r="C55" s="37">
        <v>90</v>
      </c>
      <c r="D55" s="38" t="s">
        <v>259</v>
      </c>
      <c r="E55" s="57" t="s">
        <v>195</v>
      </c>
      <c r="F55" s="38"/>
      <c r="G55" s="116" t="s">
        <v>260</v>
      </c>
      <c r="H55" s="116"/>
      <c r="I55" s="116"/>
      <c r="J55" s="81">
        <v>800</v>
      </c>
      <c r="K55" s="82"/>
    </row>
    <row r="56" spans="1:11" ht="18" customHeight="1" x14ac:dyDescent="0.3">
      <c r="B56" s="36">
        <v>44895</v>
      </c>
      <c r="C56" s="37">
        <v>90</v>
      </c>
      <c r="D56" s="38" t="s">
        <v>259</v>
      </c>
      <c r="E56" s="57" t="s">
        <v>217</v>
      </c>
      <c r="F56" s="38"/>
      <c r="G56" s="116" t="s">
        <v>260</v>
      </c>
      <c r="H56" s="116"/>
      <c r="I56" s="116"/>
      <c r="J56" s="81"/>
      <c r="K56" s="82">
        <v>800</v>
      </c>
    </row>
    <row r="57" spans="1:11" ht="15.6" x14ac:dyDescent="0.3">
      <c r="B57" s="12"/>
    </row>
    <row r="58" spans="1:11" x14ac:dyDescent="0.3">
      <c r="A58" s="13" t="s">
        <v>169</v>
      </c>
      <c r="B58" s="13" t="s">
        <v>261</v>
      </c>
    </row>
    <row r="59" spans="1:11" ht="16.2" customHeight="1" x14ac:dyDescent="0.3">
      <c r="B59" s="145" t="s">
        <v>114</v>
      </c>
      <c r="C59" s="146"/>
      <c r="D59" s="146"/>
      <c r="E59" s="146"/>
      <c r="F59" s="146"/>
      <c r="G59" s="146"/>
      <c r="H59" s="146"/>
      <c r="I59" s="146"/>
      <c r="J59" s="58" t="s">
        <v>113</v>
      </c>
    </row>
    <row r="60" spans="1:11" ht="31.2" x14ac:dyDescent="0.3">
      <c r="B60" s="59" t="s">
        <v>109</v>
      </c>
      <c r="C60" s="59" t="s">
        <v>120</v>
      </c>
      <c r="D60" s="59" t="s">
        <v>134</v>
      </c>
      <c r="E60" s="147" t="s">
        <v>0</v>
      </c>
      <c r="F60" s="147"/>
      <c r="G60" s="147"/>
      <c r="H60" s="147"/>
      <c r="I60" s="59" t="s">
        <v>1</v>
      </c>
      <c r="J60" s="59" t="s">
        <v>2</v>
      </c>
    </row>
    <row r="61" spans="1:11" ht="17.399999999999999" customHeight="1" x14ac:dyDescent="0.3">
      <c r="B61" s="60">
        <v>44866</v>
      </c>
      <c r="C61" s="37">
        <v>50</v>
      </c>
      <c r="D61" s="38" t="s">
        <v>185</v>
      </c>
      <c r="E61" s="117" t="s">
        <v>250</v>
      </c>
      <c r="F61" s="118"/>
      <c r="G61" s="118"/>
      <c r="H61" s="119"/>
      <c r="I61" s="31">
        <v>2400</v>
      </c>
      <c r="J61" s="31"/>
    </row>
    <row r="62" spans="1:11" ht="18" customHeight="1" x14ac:dyDescent="0.3">
      <c r="B62" s="60">
        <v>44895</v>
      </c>
      <c r="C62" s="61">
        <v>90</v>
      </c>
      <c r="D62" s="61" t="s">
        <v>259</v>
      </c>
      <c r="E62" s="143" t="s">
        <v>260</v>
      </c>
      <c r="F62" s="143"/>
      <c r="G62" s="143"/>
      <c r="H62" s="143"/>
      <c r="I62" s="31">
        <v>800</v>
      </c>
      <c r="J62" s="31"/>
    </row>
    <row r="63" spans="1:11" ht="18" customHeight="1" x14ac:dyDescent="0.3">
      <c r="B63" s="60">
        <v>44926</v>
      </c>
      <c r="C63" s="61">
        <v>90</v>
      </c>
      <c r="D63" s="61" t="s">
        <v>147</v>
      </c>
      <c r="E63" s="143" t="s">
        <v>262</v>
      </c>
      <c r="F63" s="143"/>
      <c r="G63" s="143"/>
      <c r="H63" s="143"/>
      <c r="I63" s="31">
        <v>800</v>
      </c>
      <c r="J63" s="31"/>
    </row>
    <row r="64" spans="1:11" ht="18" customHeight="1" x14ac:dyDescent="0.3">
      <c r="B64" s="60"/>
      <c r="C64" s="61"/>
      <c r="D64" s="61"/>
      <c r="E64" s="143" t="s">
        <v>166</v>
      </c>
      <c r="F64" s="143"/>
      <c r="G64" s="143"/>
      <c r="H64" s="143"/>
      <c r="I64" s="32"/>
      <c r="J64" s="31">
        <v>4000</v>
      </c>
    </row>
    <row r="65" spans="1:11" ht="18" customHeight="1" x14ac:dyDescent="0.3">
      <c r="B65" s="60"/>
      <c r="C65" s="61"/>
      <c r="D65" s="61"/>
      <c r="E65" s="144" t="s">
        <v>108</v>
      </c>
      <c r="F65" s="144"/>
      <c r="G65" s="144"/>
      <c r="H65" s="144"/>
      <c r="I65" s="86">
        <f>SUM(I61:I64)</f>
        <v>4000</v>
      </c>
      <c r="J65" s="86">
        <f>SUM(J62:J64)</f>
        <v>4000</v>
      </c>
    </row>
    <row r="66" spans="1:11" ht="15.6" x14ac:dyDescent="0.3">
      <c r="B66" s="12"/>
    </row>
    <row r="67" spans="1:11" x14ac:dyDescent="0.3">
      <c r="A67" s="11" t="s">
        <v>170</v>
      </c>
      <c r="B67" s="13" t="s">
        <v>263</v>
      </c>
    </row>
    <row r="68" spans="1:11" ht="17.399999999999999" customHeight="1" x14ac:dyDescent="0.3">
      <c r="B68" s="145" t="s">
        <v>264</v>
      </c>
      <c r="C68" s="146"/>
      <c r="D68" s="146"/>
      <c r="E68" s="146"/>
      <c r="F68" s="146"/>
      <c r="G68" s="146"/>
      <c r="H68" s="146"/>
      <c r="I68" s="146"/>
      <c r="J68" s="58" t="s">
        <v>113</v>
      </c>
    </row>
    <row r="69" spans="1:11" ht="31.2" x14ac:dyDescent="0.3">
      <c r="B69" s="59" t="s">
        <v>109</v>
      </c>
      <c r="C69" s="59" t="s">
        <v>120</v>
      </c>
      <c r="D69" s="59" t="s">
        <v>134</v>
      </c>
      <c r="E69" s="147" t="s">
        <v>0</v>
      </c>
      <c r="F69" s="147"/>
      <c r="G69" s="147"/>
      <c r="H69" s="147"/>
      <c r="I69" s="59" t="s">
        <v>1</v>
      </c>
      <c r="J69" s="59" t="s">
        <v>2</v>
      </c>
    </row>
    <row r="70" spans="1:11" ht="18" customHeight="1" x14ac:dyDescent="0.3">
      <c r="B70" s="60">
        <v>44895</v>
      </c>
      <c r="C70" s="61">
        <v>90</v>
      </c>
      <c r="D70" s="61" t="s">
        <v>259</v>
      </c>
      <c r="E70" s="143" t="s">
        <v>260</v>
      </c>
      <c r="F70" s="143"/>
      <c r="G70" s="143"/>
      <c r="H70" s="143"/>
      <c r="I70" s="32"/>
      <c r="J70" s="31">
        <v>800</v>
      </c>
    </row>
    <row r="71" spans="1:11" ht="18" customHeight="1" x14ac:dyDescent="0.3">
      <c r="B71" s="60">
        <v>44926</v>
      </c>
      <c r="C71" s="61">
        <v>90</v>
      </c>
      <c r="D71" s="61" t="s">
        <v>147</v>
      </c>
      <c r="E71" s="143" t="s">
        <v>262</v>
      </c>
      <c r="F71" s="143"/>
      <c r="G71" s="143"/>
      <c r="H71" s="143"/>
      <c r="I71" s="32"/>
      <c r="J71" s="31">
        <v>800</v>
      </c>
    </row>
    <row r="72" spans="1:11" ht="18" customHeight="1" x14ac:dyDescent="0.3">
      <c r="B72" s="60"/>
      <c r="C72" s="61"/>
      <c r="D72" s="61"/>
      <c r="E72" s="143" t="s">
        <v>143</v>
      </c>
      <c r="F72" s="143"/>
      <c r="G72" s="143"/>
      <c r="H72" s="143"/>
      <c r="I72" s="31">
        <v>1600</v>
      </c>
      <c r="J72" s="32"/>
    </row>
    <row r="73" spans="1:11" ht="18" customHeight="1" x14ac:dyDescent="0.3">
      <c r="B73" s="60"/>
      <c r="C73" s="61"/>
      <c r="D73" s="61"/>
      <c r="E73" s="144" t="s">
        <v>108</v>
      </c>
      <c r="F73" s="144"/>
      <c r="G73" s="144"/>
      <c r="H73" s="144"/>
      <c r="I73" s="86">
        <f>SUM(I70:I72)</f>
        <v>1600</v>
      </c>
      <c r="J73" s="86">
        <f>SUM(J70:J72)</f>
        <v>1600</v>
      </c>
    </row>
    <row r="74" spans="1:11" ht="15.6" x14ac:dyDescent="0.3">
      <c r="B74" s="12"/>
    </row>
    <row r="75" spans="1:11" x14ac:dyDescent="0.25">
      <c r="A75" s="11" t="s">
        <v>171</v>
      </c>
      <c r="B75" s="1" t="s">
        <v>265</v>
      </c>
    </row>
    <row r="76" spans="1:11" ht="15.6" x14ac:dyDescent="0.3">
      <c r="B76" s="129" t="s">
        <v>164</v>
      </c>
      <c r="C76" s="130"/>
      <c r="D76" s="130"/>
      <c r="E76" s="130"/>
      <c r="F76" s="130"/>
      <c r="G76" s="130"/>
      <c r="H76" s="130"/>
      <c r="I76" s="130"/>
      <c r="J76" s="130"/>
      <c r="K76" s="33" t="s">
        <v>113</v>
      </c>
    </row>
    <row r="77" spans="1:11" ht="30" x14ac:dyDescent="0.3">
      <c r="B77" s="34" t="s">
        <v>109</v>
      </c>
      <c r="C77" s="34" t="s">
        <v>120</v>
      </c>
      <c r="D77" s="35" t="s">
        <v>134</v>
      </c>
      <c r="E77" s="34" t="s">
        <v>111</v>
      </c>
      <c r="F77" s="34" t="s">
        <v>135</v>
      </c>
      <c r="G77" s="113" t="s">
        <v>0</v>
      </c>
      <c r="H77" s="114"/>
      <c r="I77" s="115"/>
      <c r="J77" s="35" t="s">
        <v>1</v>
      </c>
      <c r="K77" s="34" t="s">
        <v>2</v>
      </c>
    </row>
    <row r="78" spans="1:11" ht="18" customHeight="1" x14ac:dyDescent="0.3">
      <c r="B78" s="36">
        <v>44895</v>
      </c>
      <c r="C78" s="37">
        <v>90</v>
      </c>
      <c r="D78" s="38" t="s">
        <v>266</v>
      </c>
      <c r="E78" s="57" t="s">
        <v>177</v>
      </c>
      <c r="F78" s="38"/>
      <c r="G78" s="116" t="s">
        <v>267</v>
      </c>
      <c r="H78" s="116"/>
      <c r="I78" s="116"/>
      <c r="J78" s="81">
        <v>500</v>
      </c>
      <c r="K78" s="82"/>
    </row>
    <row r="79" spans="1:11" ht="18" customHeight="1" x14ac:dyDescent="0.3">
      <c r="B79" s="36">
        <v>44895</v>
      </c>
      <c r="C79" s="37">
        <v>90</v>
      </c>
      <c r="D79" s="38" t="s">
        <v>266</v>
      </c>
      <c r="E79" s="57" t="s">
        <v>268</v>
      </c>
      <c r="F79" s="38"/>
      <c r="G79" s="131">
        <v>44866</v>
      </c>
      <c r="H79" s="116"/>
      <c r="I79" s="116"/>
      <c r="J79" s="81"/>
      <c r="K79" s="82">
        <v>500</v>
      </c>
    </row>
    <row r="80" spans="1:11" ht="15.6" x14ac:dyDescent="0.3">
      <c r="B80" s="12"/>
    </row>
    <row r="81" spans="1:13" x14ac:dyDescent="0.25">
      <c r="A81" s="11" t="s">
        <v>176</v>
      </c>
      <c r="B81" s="1" t="s">
        <v>141</v>
      </c>
    </row>
    <row r="82" spans="1:13" ht="10.95" customHeight="1" x14ac:dyDescent="0.3">
      <c r="A82" s="14"/>
      <c r="B82" s="15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</row>
    <row r="83" spans="1:13" ht="15.6" x14ac:dyDescent="0.3">
      <c r="A83" s="14"/>
      <c r="B83" s="17" t="s">
        <v>142</v>
      </c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</row>
    <row r="84" spans="1:13" ht="10.95" customHeight="1" x14ac:dyDescent="0.3">
      <c r="A84" s="14"/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</row>
    <row r="85" spans="1:13" ht="18" customHeight="1" x14ac:dyDescent="0.3">
      <c r="A85" s="14"/>
      <c r="B85" s="18" t="s">
        <v>120</v>
      </c>
      <c r="C85" s="51">
        <v>20</v>
      </c>
      <c r="D85" s="15"/>
      <c r="E85" s="18" t="s">
        <v>121</v>
      </c>
      <c r="F85" s="21" t="s">
        <v>269</v>
      </c>
      <c r="G85" s="15"/>
      <c r="H85" s="125" t="s">
        <v>122</v>
      </c>
      <c r="I85" s="125"/>
      <c r="J85" s="22" t="s">
        <v>270</v>
      </c>
      <c r="K85" s="15"/>
      <c r="L85" s="15"/>
      <c r="M85" s="15"/>
    </row>
    <row r="86" spans="1:13" ht="18" customHeight="1" x14ac:dyDescent="0.3">
      <c r="A86" s="14"/>
      <c r="B86" s="18" t="s">
        <v>110</v>
      </c>
      <c r="C86" s="52">
        <v>75825.490000000005</v>
      </c>
      <c r="D86" s="15"/>
      <c r="E86" s="18" t="s">
        <v>139</v>
      </c>
      <c r="F86" s="48">
        <f>C86+J92+J91</f>
        <v>54225.490000000005</v>
      </c>
      <c r="G86" s="15"/>
      <c r="H86" s="15"/>
      <c r="I86" s="15"/>
      <c r="J86" s="15"/>
      <c r="K86" s="15"/>
      <c r="L86" s="15"/>
      <c r="M86" s="15"/>
    </row>
    <row r="87" spans="1:13" ht="10.95" customHeight="1" x14ac:dyDescent="0.3">
      <c r="A87" s="14"/>
      <c r="B87" s="15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</row>
    <row r="88" spans="1:13" ht="15.6" x14ac:dyDescent="0.3">
      <c r="A88" s="14"/>
      <c r="B88" s="17" t="s">
        <v>128</v>
      </c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</row>
    <row r="89" spans="1:13" ht="10.95" customHeight="1" x14ac:dyDescent="0.3">
      <c r="A89" s="14"/>
      <c r="B89" s="15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</row>
    <row r="90" spans="1:13" ht="30" x14ac:dyDescent="0.3">
      <c r="A90" s="14"/>
      <c r="B90" s="30" t="s">
        <v>109</v>
      </c>
      <c r="C90" s="27" t="s">
        <v>137</v>
      </c>
      <c r="D90" s="76" t="s">
        <v>138</v>
      </c>
      <c r="E90" s="136" t="s">
        <v>0</v>
      </c>
      <c r="F90" s="136"/>
      <c r="G90" s="97" t="s">
        <v>130</v>
      </c>
      <c r="H90" s="30" t="s">
        <v>131</v>
      </c>
      <c r="I90" s="27" t="s">
        <v>132</v>
      </c>
      <c r="J90" s="30" t="s">
        <v>127</v>
      </c>
      <c r="K90" s="30" t="s">
        <v>133</v>
      </c>
      <c r="L90" s="30" t="s">
        <v>140</v>
      </c>
      <c r="M90" s="15"/>
    </row>
    <row r="91" spans="1:13" ht="18" customHeight="1" x14ac:dyDescent="0.3">
      <c r="A91" s="14"/>
      <c r="B91" s="41">
        <v>45230</v>
      </c>
      <c r="C91" s="40" t="s">
        <v>154</v>
      </c>
      <c r="D91" s="39"/>
      <c r="E91" s="139" t="s">
        <v>210</v>
      </c>
      <c r="F91" s="139"/>
      <c r="G91" s="39"/>
      <c r="H91" s="83"/>
      <c r="I91" s="83"/>
      <c r="J91" s="48">
        <v>-12000</v>
      </c>
      <c r="K91" s="53"/>
      <c r="L91" s="39"/>
      <c r="M91" s="14"/>
    </row>
    <row r="92" spans="1:13" ht="18" customHeight="1" x14ac:dyDescent="0.3">
      <c r="A92" s="14"/>
      <c r="B92" s="41">
        <v>45230</v>
      </c>
      <c r="C92" s="40" t="s">
        <v>217</v>
      </c>
      <c r="D92" s="39"/>
      <c r="E92" s="139" t="s">
        <v>271</v>
      </c>
      <c r="F92" s="139"/>
      <c r="G92" s="39"/>
      <c r="H92" s="83"/>
      <c r="I92" s="83"/>
      <c r="J92" s="48">
        <v>-9600</v>
      </c>
      <c r="K92" s="53"/>
      <c r="L92" s="39"/>
      <c r="M92" s="14"/>
    </row>
    <row r="93" spans="1:13" ht="10.95" customHeight="1" x14ac:dyDescent="0.3">
      <c r="A93" s="14"/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</row>
    <row r="94" spans="1:13" ht="15.6" x14ac:dyDescent="0.3">
      <c r="B94" s="12"/>
    </row>
    <row r="95" spans="1:13" x14ac:dyDescent="0.25">
      <c r="A95" s="11" t="s">
        <v>272</v>
      </c>
      <c r="B95" s="1" t="s">
        <v>117</v>
      </c>
    </row>
    <row r="96" spans="1:13" ht="15.6" x14ac:dyDescent="0.3">
      <c r="B96" s="129" t="s">
        <v>164</v>
      </c>
      <c r="C96" s="130"/>
      <c r="D96" s="130"/>
      <c r="E96" s="130"/>
      <c r="F96" s="130"/>
      <c r="G96" s="130"/>
      <c r="H96" s="130"/>
      <c r="I96" s="130"/>
      <c r="J96" s="130"/>
      <c r="K96" s="33" t="s">
        <v>113</v>
      </c>
    </row>
    <row r="97" spans="1:11" ht="30" x14ac:dyDescent="0.3">
      <c r="B97" s="34" t="s">
        <v>109</v>
      </c>
      <c r="C97" s="34" t="s">
        <v>120</v>
      </c>
      <c r="D97" s="35" t="s">
        <v>134</v>
      </c>
      <c r="E97" s="34" t="s">
        <v>111</v>
      </c>
      <c r="F97" s="34" t="s">
        <v>135</v>
      </c>
      <c r="G97" s="113" t="s">
        <v>0</v>
      </c>
      <c r="H97" s="114"/>
      <c r="I97" s="115"/>
      <c r="J97" s="35" t="s">
        <v>1</v>
      </c>
      <c r="K97" s="34" t="s">
        <v>2</v>
      </c>
    </row>
    <row r="98" spans="1:11" ht="18" customHeight="1" x14ac:dyDescent="0.3">
      <c r="B98" s="36">
        <v>45230</v>
      </c>
      <c r="C98" s="37">
        <v>20</v>
      </c>
      <c r="D98" s="38" t="s">
        <v>270</v>
      </c>
      <c r="E98" s="57" t="s">
        <v>154</v>
      </c>
      <c r="F98" s="38"/>
      <c r="G98" s="116" t="s">
        <v>210</v>
      </c>
      <c r="H98" s="116"/>
      <c r="I98" s="116"/>
      <c r="J98" s="81">
        <v>12000</v>
      </c>
      <c r="K98" s="82"/>
    </row>
    <row r="99" spans="1:11" ht="18" customHeight="1" x14ac:dyDescent="0.3">
      <c r="B99" s="36">
        <v>45230</v>
      </c>
      <c r="C99" s="37">
        <v>20</v>
      </c>
      <c r="D99" s="38" t="s">
        <v>270</v>
      </c>
      <c r="E99" s="57" t="s">
        <v>217</v>
      </c>
      <c r="F99" s="38"/>
      <c r="G99" s="132" t="s">
        <v>271</v>
      </c>
      <c r="H99" s="133"/>
      <c r="I99" s="134"/>
      <c r="J99" s="81">
        <v>9600</v>
      </c>
      <c r="K99" s="82"/>
    </row>
    <row r="100" spans="1:11" ht="18" customHeight="1" x14ac:dyDescent="0.3">
      <c r="B100" s="36">
        <v>45230</v>
      </c>
      <c r="C100" s="37">
        <v>20</v>
      </c>
      <c r="D100" s="38" t="s">
        <v>270</v>
      </c>
      <c r="E100" s="57" t="s">
        <v>115</v>
      </c>
      <c r="F100" s="38"/>
      <c r="G100" s="131" t="s">
        <v>212</v>
      </c>
      <c r="H100" s="116"/>
      <c r="I100" s="116"/>
      <c r="J100" s="81"/>
      <c r="K100" s="82">
        <f>J98+J99</f>
        <v>21600</v>
      </c>
    </row>
    <row r="103" spans="1:11" ht="15.6" x14ac:dyDescent="0.3">
      <c r="B103" s="12" t="s">
        <v>273</v>
      </c>
    </row>
    <row r="104" spans="1:11" x14ac:dyDescent="0.3">
      <c r="A104" s="11" t="s">
        <v>3</v>
      </c>
      <c r="B104" s="13" t="s">
        <v>244</v>
      </c>
    </row>
    <row r="105" spans="1:11" ht="10.95" customHeight="1" x14ac:dyDescent="0.3">
      <c r="A105" s="14"/>
      <c r="B105" s="15"/>
      <c r="C105" s="15"/>
      <c r="D105" s="15"/>
      <c r="E105" s="15"/>
      <c r="F105" s="15"/>
      <c r="G105" s="15"/>
      <c r="H105" s="15"/>
      <c r="I105" s="15"/>
      <c r="J105" s="15"/>
      <c r="K105" s="15"/>
    </row>
    <row r="106" spans="1:11" ht="15.6" x14ac:dyDescent="0.3">
      <c r="A106" s="14"/>
      <c r="B106" s="17" t="s">
        <v>118</v>
      </c>
      <c r="C106" s="15"/>
      <c r="D106" s="15"/>
      <c r="E106" s="15"/>
      <c r="F106" s="15"/>
      <c r="G106" s="15"/>
      <c r="H106" s="15"/>
      <c r="I106" s="15"/>
      <c r="J106" s="15"/>
      <c r="K106" s="15"/>
    </row>
    <row r="107" spans="1:11" ht="10.95" customHeight="1" x14ac:dyDescent="0.3">
      <c r="A107" s="14"/>
      <c r="B107" s="15"/>
      <c r="C107" s="15"/>
      <c r="D107" s="15"/>
      <c r="E107" s="15"/>
      <c r="F107" s="15"/>
      <c r="G107" s="15"/>
      <c r="H107" s="15"/>
      <c r="I107" s="15"/>
      <c r="J107" s="15"/>
      <c r="K107" s="15"/>
    </row>
    <row r="108" spans="1:11" ht="18" customHeight="1" x14ac:dyDescent="0.3">
      <c r="A108" s="14"/>
      <c r="B108" s="18" t="s">
        <v>119</v>
      </c>
      <c r="C108" s="19">
        <v>14222</v>
      </c>
      <c r="D108" s="141" t="s">
        <v>245</v>
      </c>
      <c r="E108" s="141"/>
      <c r="F108" s="15"/>
      <c r="G108" s="15"/>
      <c r="H108" s="15"/>
      <c r="I108" s="15"/>
      <c r="J108" s="15"/>
      <c r="K108" s="15"/>
    </row>
    <row r="109" spans="1:11" ht="10.95" customHeight="1" x14ac:dyDescent="0.3">
      <c r="A109" s="14"/>
      <c r="B109" s="15"/>
      <c r="C109" s="15"/>
      <c r="D109" s="15"/>
      <c r="E109" s="15"/>
      <c r="F109" s="15"/>
      <c r="G109" s="15"/>
      <c r="H109" s="15"/>
      <c r="I109" s="15"/>
      <c r="J109" s="15"/>
      <c r="K109" s="15"/>
    </row>
    <row r="110" spans="1:11" ht="18" customHeight="1" x14ac:dyDescent="0.3">
      <c r="A110" s="14"/>
      <c r="B110" s="18" t="s">
        <v>120</v>
      </c>
      <c r="C110" s="20">
        <v>50</v>
      </c>
      <c r="D110" s="15"/>
      <c r="E110" s="18" t="s">
        <v>121</v>
      </c>
      <c r="F110" s="21" t="s">
        <v>165</v>
      </c>
      <c r="G110" s="15"/>
      <c r="H110" s="125" t="s">
        <v>122</v>
      </c>
      <c r="I110" s="142"/>
      <c r="J110" s="22" t="s">
        <v>274</v>
      </c>
      <c r="K110" s="15"/>
    </row>
    <row r="111" spans="1:11" ht="18" customHeight="1" x14ac:dyDescent="0.3">
      <c r="A111" s="14"/>
      <c r="B111" s="18" t="s">
        <v>0</v>
      </c>
      <c r="C111" s="19" t="s">
        <v>246</v>
      </c>
      <c r="D111" s="15"/>
      <c r="E111" s="18" t="s">
        <v>123</v>
      </c>
      <c r="F111" s="23" t="s">
        <v>275</v>
      </c>
      <c r="G111" s="15"/>
      <c r="H111" s="125" t="s">
        <v>124</v>
      </c>
      <c r="I111" s="142"/>
      <c r="J111" s="24">
        <v>44896</v>
      </c>
      <c r="K111" s="15"/>
    </row>
    <row r="112" spans="1:11" ht="18" customHeight="1" x14ac:dyDescent="0.3">
      <c r="A112" s="14"/>
      <c r="B112" s="18" t="s">
        <v>125</v>
      </c>
      <c r="C112" s="24">
        <v>44866</v>
      </c>
      <c r="D112" s="15"/>
      <c r="E112" s="18" t="s">
        <v>126</v>
      </c>
      <c r="F112" s="87">
        <v>12883</v>
      </c>
      <c r="G112" s="15"/>
      <c r="H112" s="125" t="s">
        <v>127</v>
      </c>
      <c r="I112" s="142"/>
      <c r="J112" s="26">
        <f>I117+I118+I119</f>
        <v>-140000</v>
      </c>
      <c r="K112" s="15" t="s">
        <v>112</v>
      </c>
    </row>
    <row r="113" spans="1:11" ht="10.95" customHeight="1" x14ac:dyDescent="0.3">
      <c r="A113" s="14"/>
      <c r="B113" s="15"/>
      <c r="C113" s="15"/>
      <c r="D113" s="15"/>
      <c r="E113" s="15"/>
      <c r="F113" s="15"/>
      <c r="G113" s="15"/>
      <c r="H113" s="15"/>
      <c r="I113" s="15"/>
      <c r="J113" s="15"/>
      <c r="K113" s="15"/>
    </row>
    <row r="114" spans="1:11" ht="15.6" x14ac:dyDescent="0.3">
      <c r="A114" s="14"/>
      <c r="B114" s="17" t="s">
        <v>128</v>
      </c>
      <c r="C114" s="15"/>
      <c r="D114" s="15"/>
      <c r="E114" s="15"/>
      <c r="F114" s="15"/>
      <c r="G114" s="15"/>
      <c r="H114" s="15"/>
      <c r="I114" s="15"/>
      <c r="J114" s="15"/>
      <c r="K114" s="15"/>
    </row>
    <row r="115" spans="1:11" ht="10.95" customHeight="1" x14ac:dyDescent="0.3">
      <c r="A115" s="14"/>
      <c r="B115" s="15"/>
      <c r="C115" s="15"/>
      <c r="D115" s="15"/>
      <c r="E115" s="15"/>
      <c r="F115" s="15"/>
      <c r="G115" s="15"/>
      <c r="H115" s="15"/>
      <c r="I115" s="15"/>
      <c r="J115" s="15"/>
      <c r="K115" s="15"/>
    </row>
    <row r="116" spans="1:11" ht="30" x14ac:dyDescent="0.3">
      <c r="A116" s="14"/>
      <c r="B116" s="44" t="s">
        <v>129</v>
      </c>
      <c r="C116" s="140" t="s">
        <v>0</v>
      </c>
      <c r="D116" s="140"/>
      <c r="E116" s="140"/>
      <c r="F116" s="44" t="s">
        <v>130</v>
      </c>
      <c r="G116" s="44" t="s">
        <v>131</v>
      </c>
      <c r="H116" s="44" t="s">
        <v>132</v>
      </c>
      <c r="I116" s="44" t="s">
        <v>127</v>
      </c>
      <c r="J116" s="44" t="s">
        <v>133</v>
      </c>
      <c r="K116" s="15"/>
    </row>
    <row r="117" spans="1:11" ht="18" customHeight="1" x14ac:dyDescent="0.3">
      <c r="A117" s="14"/>
      <c r="B117" s="23" t="s">
        <v>152</v>
      </c>
      <c r="C117" s="116" t="s">
        <v>276</v>
      </c>
      <c r="D117" s="116"/>
      <c r="E117" s="116"/>
      <c r="F117" s="68"/>
      <c r="G117" s="69"/>
      <c r="H117" s="70"/>
      <c r="I117" s="31">
        <v>-200000</v>
      </c>
      <c r="J117" s="32"/>
      <c r="K117" s="15"/>
    </row>
    <row r="118" spans="1:11" ht="18" customHeight="1" x14ac:dyDescent="0.3">
      <c r="A118" s="14"/>
      <c r="B118" s="23" t="s">
        <v>268</v>
      </c>
      <c r="C118" s="116" t="s">
        <v>276</v>
      </c>
      <c r="D118" s="116"/>
      <c r="E118" s="116"/>
      <c r="F118" s="68"/>
      <c r="G118" s="69"/>
      <c r="H118" s="70"/>
      <c r="I118" s="31">
        <v>98000</v>
      </c>
      <c r="J118" s="32"/>
      <c r="K118" s="15"/>
    </row>
    <row r="119" spans="1:11" ht="18" customHeight="1" x14ac:dyDescent="0.3">
      <c r="A119" s="14"/>
      <c r="B119" s="39">
        <v>4120</v>
      </c>
      <c r="C119" s="116" t="s">
        <v>276</v>
      </c>
      <c r="D119" s="116"/>
      <c r="E119" s="116"/>
      <c r="F119" s="32"/>
      <c r="G119" s="32"/>
      <c r="H119" s="32"/>
      <c r="I119" s="31">
        <v>-38000</v>
      </c>
      <c r="J119" s="32"/>
      <c r="K119" s="15"/>
    </row>
    <row r="120" spans="1:11" ht="10.95" customHeight="1" x14ac:dyDescent="0.3">
      <c r="A120" s="14"/>
      <c r="B120" s="15"/>
      <c r="C120" s="15"/>
      <c r="D120" s="15"/>
      <c r="E120" s="15"/>
      <c r="F120" s="15"/>
      <c r="G120" s="15"/>
      <c r="H120" s="15"/>
      <c r="I120" s="15"/>
      <c r="J120" s="15"/>
      <c r="K120" s="15"/>
    </row>
    <row r="121" spans="1:11" ht="15.6" x14ac:dyDescent="0.3">
      <c r="B121" s="12"/>
    </row>
    <row r="122" spans="1:11" x14ac:dyDescent="0.3">
      <c r="A122" s="11" t="s">
        <v>6</v>
      </c>
      <c r="B122" s="13" t="s">
        <v>277</v>
      </c>
    </row>
    <row r="123" spans="1:11" ht="15.6" x14ac:dyDescent="0.3">
      <c r="B123" s="129" t="s">
        <v>164</v>
      </c>
      <c r="C123" s="130"/>
      <c r="D123" s="130"/>
      <c r="E123" s="130"/>
      <c r="F123" s="130"/>
      <c r="G123" s="130"/>
      <c r="H123" s="130"/>
      <c r="I123" s="130"/>
      <c r="J123" s="130"/>
      <c r="K123" s="33" t="s">
        <v>113</v>
      </c>
    </row>
    <row r="124" spans="1:11" ht="30" x14ac:dyDescent="0.3">
      <c r="B124" s="34" t="s">
        <v>109</v>
      </c>
      <c r="C124" s="34" t="s">
        <v>120</v>
      </c>
      <c r="D124" s="35" t="s">
        <v>134</v>
      </c>
      <c r="E124" s="34" t="s">
        <v>111</v>
      </c>
      <c r="F124" s="34" t="s">
        <v>135</v>
      </c>
      <c r="G124" s="113" t="s">
        <v>0</v>
      </c>
      <c r="H124" s="114"/>
      <c r="I124" s="115"/>
      <c r="J124" s="35" t="s">
        <v>1</v>
      </c>
      <c r="K124" s="34" t="s">
        <v>2</v>
      </c>
    </row>
    <row r="125" spans="1:11" ht="18" customHeight="1" x14ac:dyDescent="0.3">
      <c r="B125" s="36">
        <v>44896</v>
      </c>
      <c r="C125" s="37">
        <v>50</v>
      </c>
      <c r="D125" s="38" t="s">
        <v>274</v>
      </c>
      <c r="E125" s="57" t="s">
        <v>152</v>
      </c>
      <c r="F125" s="38"/>
      <c r="G125" s="116" t="s">
        <v>276</v>
      </c>
      <c r="H125" s="116"/>
      <c r="I125" s="116"/>
      <c r="J125" s="81"/>
      <c r="K125" s="82">
        <v>200000</v>
      </c>
    </row>
    <row r="126" spans="1:11" ht="18" customHeight="1" x14ac:dyDescent="0.3">
      <c r="B126" s="36">
        <v>44896</v>
      </c>
      <c r="C126" s="37">
        <v>50</v>
      </c>
      <c r="D126" s="38" t="s">
        <v>274</v>
      </c>
      <c r="E126" s="57" t="s">
        <v>268</v>
      </c>
      <c r="F126" s="38"/>
      <c r="G126" s="116" t="s">
        <v>276</v>
      </c>
      <c r="H126" s="116"/>
      <c r="I126" s="116"/>
      <c r="J126" s="81">
        <v>98000</v>
      </c>
      <c r="K126" s="82"/>
    </row>
    <row r="127" spans="1:11" ht="18" customHeight="1" x14ac:dyDescent="0.3">
      <c r="B127" s="36">
        <v>44896</v>
      </c>
      <c r="C127" s="37">
        <v>50</v>
      </c>
      <c r="D127" s="38" t="s">
        <v>274</v>
      </c>
      <c r="E127" s="57" t="s">
        <v>178</v>
      </c>
      <c r="F127" s="38"/>
      <c r="G127" s="116" t="s">
        <v>276</v>
      </c>
      <c r="H127" s="116"/>
      <c r="I127" s="116"/>
      <c r="J127" s="81"/>
      <c r="K127" s="82">
        <v>38000</v>
      </c>
    </row>
    <row r="128" spans="1:11" ht="18" customHeight="1" x14ac:dyDescent="0.3">
      <c r="B128" s="36">
        <v>44896</v>
      </c>
      <c r="C128" s="37">
        <v>50</v>
      </c>
      <c r="D128" s="38" t="s">
        <v>274</v>
      </c>
      <c r="E128" s="57" t="s">
        <v>150</v>
      </c>
      <c r="F128" s="38">
        <v>14222</v>
      </c>
      <c r="G128" s="148">
        <v>12883</v>
      </c>
      <c r="H128" s="148"/>
      <c r="I128" s="148"/>
      <c r="J128" s="81">
        <v>140000</v>
      </c>
      <c r="K128" s="82"/>
    </row>
    <row r="130" spans="1:13" x14ac:dyDescent="0.25">
      <c r="A130" s="11" t="s">
        <v>4</v>
      </c>
      <c r="B130" s="1" t="s">
        <v>252</v>
      </c>
    </row>
    <row r="131" spans="1:13" ht="10.95" customHeight="1" x14ac:dyDescent="0.3">
      <c r="A131" s="14"/>
      <c r="B131" s="15"/>
      <c r="C131" s="15"/>
      <c r="D131" s="15"/>
      <c r="E131" s="15"/>
      <c r="F131" s="15"/>
      <c r="G131" s="15"/>
      <c r="H131" s="15"/>
      <c r="I131" s="15"/>
      <c r="J131" s="15"/>
      <c r="K131" s="15"/>
      <c r="L131" s="15"/>
      <c r="M131" s="15"/>
    </row>
    <row r="132" spans="1:13" ht="15.6" x14ac:dyDescent="0.3">
      <c r="A132" s="14"/>
      <c r="B132" s="17" t="s">
        <v>142</v>
      </c>
      <c r="C132" s="15"/>
      <c r="D132" s="15"/>
      <c r="E132" s="15"/>
      <c r="F132" s="15"/>
      <c r="G132" s="15"/>
      <c r="H132" s="15"/>
      <c r="I132" s="15"/>
      <c r="J132" s="15"/>
      <c r="K132" s="15"/>
      <c r="L132" s="15"/>
      <c r="M132" s="15"/>
    </row>
    <row r="133" spans="1:13" ht="10.95" customHeight="1" x14ac:dyDescent="0.3">
      <c r="A133" s="14"/>
      <c r="B133" s="15"/>
      <c r="C133" s="15"/>
      <c r="D133" s="15"/>
      <c r="E133" s="15"/>
      <c r="F133" s="15"/>
      <c r="G133" s="15"/>
      <c r="H133" s="15"/>
      <c r="I133" s="15"/>
      <c r="J133" s="15"/>
      <c r="K133" s="15"/>
      <c r="L133" s="15"/>
      <c r="M133" s="15"/>
    </row>
    <row r="134" spans="1:13" ht="18" customHeight="1" x14ac:dyDescent="0.3">
      <c r="A134" s="14"/>
      <c r="B134" s="18" t="s">
        <v>120</v>
      </c>
      <c r="C134" s="51">
        <v>20</v>
      </c>
      <c r="D134" s="15"/>
      <c r="E134" s="18" t="s">
        <v>121</v>
      </c>
      <c r="F134" s="21" t="s">
        <v>163</v>
      </c>
      <c r="G134" s="15"/>
      <c r="H134" s="125" t="s">
        <v>122</v>
      </c>
      <c r="I134" s="125"/>
      <c r="J134" s="22" t="s">
        <v>172</v>
      </c>
      <c r="K134" s="15"/>
      <c r="L134" s="15"/>
      <c r="M134" s="15"/>
    </row>
    <row r="135" spans="1:13" ht="18" customHeight="1" x14ac:dyDescent="0.3">
      <c r="A135" s="14"/>
      <c r="B135" s="18" t="s">
        <v>110</v>
      </c>
      <c r="C135" s="52">
        <v>48569.25</v>
      </c>
      <c r="D135" s="15"/>
      <c r="E135" s="18" t="s">
        <v>139</v>
      </c>
      <c r="F135" s="48">
        <f>C135+J140</f>
        <v>188569.25</v>
      </c>
      <c r="G135" s="15"/>
      <c r="H135" s="15"/>
      <c r="I135" s="15"/>
      <c r="J135" s="15"/>
      <c r="K135" s="15"/>
      <c r="L135" s="15"/>
      <c r="M135" s="15"/>
    </row>
    <row r="136" spans="1:13" ht="10.95" customHeight="1" x14ac:dyDescent="0.3">
      <c r="A136" s="14"/>
      <c r="B136" s="15"/>
      <c r="C136" s="15"/>
      <c r="D136" s="15"/>
      <c r="E136" s="15"/>
      <c r="F136" s="15"/>
      <c r="G136" s="15"/>
      <c r="H136" s="15"/>
      <c r="I136" s="15"/>
      <c r="J136" s="15"/>
      <c r="K136" s="15"/>
      <c r="L136" s="15"/>
      <c r="M136" s="15"/>
    </row>
    <row r="137" spans="1:13" ht="15.6" x14ac:dyDescent="0.3">
      <c r="A137" s="14"/>
      <c r="B137" s="17" t="s">
        <v>128</v>
      </c>
      <c r="C137" s="15"/>
      <c r="D137" s="15"/>
      <c r="E137" s="15"/>
      <c r="F137" s="15"/>
      <c r="G137" s="15"/>
      <c r="H137" s="15"/>
      <c r="I137" s="15"/>
      <c r="J137" s="15"/>
      <c r="K137" s="15"/>
      <c r="L137" s="15"/>
      <c r="M137" s="15"/>
    </row>
    <row r="138" spans="1:13" ht="10.95" customHeight="1" x14ac:dyDescent="0.3">
      <c r="A138" s="14"/>
      <c r="B138" s="15"/>
      <c r="C138" s="15"/>
      <c r="D138" s="15"/>
      <c r="E138" s="15"/>
      <c r="F138" s="15"/>
      <c r="G138" s="15"/>
      <c r="H138" s="15"/>
      <c r="I138" s="15"/>
      <c r="J138" s="15"/>
      <c r="K138" s="15"/>
      <c r="L138" s="15"/>
      <c r="M138" s="15"/>
    </row>
    <row r="139" spans="1:13" ht="30" x14ac:dyDescent="0.3">
      <c r="A139" s="14"/>
      <c r="B139" s="30" t="s">
        <v>109</v>
      </c>
      <c r="C139" s="27" t="s">
        <v>137</v>
      </c>
      <c r="D139" s="76" t="s">
        <v>138</v>
      </c>
      <c r="E139" s="136" t="s">
        <v>0</v>
      </c>
      <c r="F139" s="136"/>
      <c r="G139" s="97" t="s">
        <v>130</v>
      </c>
      <c r="H139" s="30" t="s">
        <v>131</v>
      </c>
      <c r="I139" s="27" t="s">
        <v>132</v>
      </c>
      <c r="J139" s="30" t="s">
        <v>127</v>
      </c>
      <c r="K139" s="30" t="s">
        <v>133</v>
      </c>
      <c r="L139" s="30" t="s">
        <v>140</v>
      </c>
      <c r="M139" s="15"/>
    </row>
    <row r="140" spans="1:13" ht="18" customHeight="1" x14ac:dyDescent="0.3">
      <c r="A140" s="14"/>
      <c r="B140" s="41">
        <v>44900</v>
      </c>
      <c r="C140" s="40" t="s">
        <v>150</v>
      </c>
      <c r="D140" s="39">
        <v>14222</v>
      </c>
      <c r="E140" s="139" t="s">
        <v>278</v>
      </c>
      <c r="F140" s="139"/>
      <c r="G140" s="39"/>
      <c r="H140" s="83"/>
      <c r="I140" s="83"/>
      <c r="J140" s="48">
        <v>140000</v>
      </c>
      <c r="K140" s="53"/>
      <c r="L140" s="39" t="s">
        <v>274</v>
      </c>
      <c r="M140" s="14"/>
    </row>
    <row r="141" spans="1:13" ht="10.95" customHeight="1" x14ac:dyDescent="0.3">
      <c r="A141" s="14"/>
      <c r="B141" s="15"/>
      <c r="C141" s="15"/>
      <c r="D141" s="15"/>
      <c r="E141" s="15"/>
      <c r="F141" s="15"/>
      <c r="G141" s="15"/>
      <c r="H141" s="15"/>
      <c r="I141" s="15"/>
      <c r="J141" s="15"/>
      <c r="K141" s="15"/>
      <c r="L141" s="15"/>
      <c r="M141" s="15"/>
    </row>
    <row r="143" spans="1:13" x14ac:dyDescent="0.3">
      <c r="A143" s="11" t="s">
        <v>5</v>
      </c>
      <c r="B143" s="13" t="s">
        <v>117</v>
      </c>
    </row>
    <row r="144" spans="1:13" ht="15.6" x14ac:dyDescent="0.3">
      <c r="B144" s="129" t="s">
        <v>164</v>
      </c>
      <c r="C144" s="130"/>
      <c r="D144" s="130"/>
      <c r="E144" s="130"/>
      <c r="F144" s="130"/>
      <c r="G144" s="130"/>
      <c r="H144" s="130"/>
      <c r="I144" s="130"/>
      <c r="J144" s="130"/>
      <c r="K144" s="33" t="s">
        <v>113</v>
      </c>
    </row>
    <row r="145" spans="1:11" ht="30" x14ac:dyDescent="0.3">
      <c r="B145" s="34" t="s">
        <v>109</v>
      </c>
      <c r="C145" s="34" t="s">
        <v>120</v>
      </c>
      <c r="D145" s="35" t="s">
        <v>134</v>
      </c>
      <c r="E145" s="34" t="s">
        <v>111</v>
      </c>
      <c r="F145" s="34" t="s">
        <v>135</v>
      </c>
      <c r="G145" s="113" t="s">
        <v>0</v>
      </c>
      <c r="H145" s="114"/>
      <c r="I145" s="115"/>
      <c r="J145" s="35" t="s">
        <v>1</v>
      </c>
      <c r="K145" s="34" t="s">
        <v>2</v>
      </c>
    </row>
    <row r="146" spans="1:11" ht="18" customHeight="1" x14ac:dyDescent="0.3">
      <c r="B146" s="36">
        <v>44900</v>
      </c>
      <c r="C146" s="37">
        <v>20</v>
      </c>
      <c r="D146" s="38" t="s">
        <v>172</v>
      </c>
      <c r="E146" s="57" t="s">
        <v>150</v>
      </c>
      <c r="F146" s="38">
        <v>14222</v>
      </c>
      <c r="G146" s="116">
        <v>12883</v>
      </c>
      <c r="H146" s="116"/>
      <c r="I146" s="116"/>
      <c r="J146" s="81"/>
      <c r="K146" s="82">
        <v>140000</v>
      </c>
    </row>
    <row r="147" spans="1:11" ht="18" customHeight="1" x14ac:dyDescent="0.3">
      <c r="B147" s="36">
        <v>44900</v>
      </c>
      <c r="C147" s="37">
        <v>20</v>
      </c>
      <c r="D147" s="38" t="s">
        <v>172</v>
      </c>
      <c r="E147" s="57" t="s">
        <v>115</v>
      </c>
      <c r="F147" s="38"/>
      <c r="G147" s="116" t="s">
        <v>279</v>
      </c>
      <c r="H147" s="116"/>
      <c r="I147" s="116"/>
      <c r="J147" s="81">
        <v>140000</v>
      </c>
      <c r="K147" s="82"/>
    </row>
    <row r="150" spans="1:11" ht="15.6" x14ac:dyDescent="0.3">
      <c r="B150" s="12" t="s">
        <v>280</v>
      </c>
    </row>
    <row r="151" spans="1:11" x14ac:dyDescent="0.3">
      <c r="A151" s="11" t="s">
        <v>3</v>
      </c>
      <c r="B151" s="13" t="s">
        <v>281</v>
      </c>
    </row>
    <row r="152" spans="1:11" x14ac:dyDescent="0.3">
      <c r="A152" s="14"/>
      <c r="B152" s="15"/>
      <c r="C152" s="15"/>
      <c r="D152" s="15"/>
      <c r="E152" s="15"/>
      <c r="F152" s="15"/>
      <c r="G152" s="15"/>
      <c r="H152" s="15"/>
      <c r="I152" s="15"/>
      <c r="J152" s="15"/>
      <c r="K152" s="15"/>
    </row>
    <row r="153" spans="1:11" ht="15.6" x14ac:dyDescent="0.3">
      <c r="A153" s="14"/>
      <c r="B153" s="17" t="s">
        <v>118</v>
      </c>
      <c r="C153" s="15"/>
      <c r="D153" s="15"/>
      <c r="E153" s="15"/>
      <c r="F153" s="15"/>
      <c r="G153" s="15"/>
      <c r="H153" s="15"/>
      <c r="I153" s="15"/>
      <c r="J153" s="15"/>
      <c r="K153" s="15"/>
    </row>
    <row r="154" spans="1:11" x14ac:dyDescent="0.3">
      <c r="A154" s="14"/>
      <c r="B154" s="15"/>
      <c r="C154" s="15"/>
      <c r="D154" s="15"/>
      <c r="E154" s="15"/>
      <c r="F154" s="15"/>
      <c r="G154" s="15"/>
      <c r="H154" s="15"/>
      <c r="I154" s="15"/>
      <c r="J154" s="15"/>
      <c r="K154" s="15"/>
    </row>
    <row r="155" spans="1:11" x14ac:dyDescent="0.3">
      <c r="A155" s="14"/>
      <c r="B155" s="18" t="s">
        <v>119</v>
      </c>
      <c r="C155" s="19">
        <v>14222</v>
      </c>
      <c r="D155" s="141" t="s">
        <v>245</v>
      </c>
      <c r="E155" s="141"/>
      <c r="F155" s="15"/>
      <c r="G155" s="15"/>
      <c r="H155" s="15"/>
      <c r="I155" s="15"/>
      <c r="J155" s="15"/>
      <c r="K155" s="15"/>
    </row>
    <row r="156" spans="1:11" x14ac:dyDescent="0.3">
      <c r="A156" s="14"/>
      <c r="B156" s="15"/>
      <c r="C156" s="15"/>
      <c r="D156" s="15"/>
      <c r="E156" s="15"/>
      <c r="F156" s="15"/>
      <c r="G156" s="15"/>
      <c r="H156" s="15"/>
      <c r="I156" s="15"/>
      <c r="J156" s="15"/>
      <c r="K156" s="15"/>
    </row>
    <row r="157" spans="1:11" ht="15" customHeight="1" x14ac:dyDescent="0.3">
      <c r="A157" s="14"/>
      <c r="B157" s="18" t="s">
        <v>120</v>
      </c>
      <c r="C157" s="20">
        <v>50</v>
      </c>
      <c r="D157" s="15"/>
      <c r="E157" s="18" t="s">
        <v>121</v>
      </c>
      <c r="F157" s="21" t="s">
        <v>282</v>
      </c>
      <c r="G157" s="15"/>
      <c r="H157" s="125" t="s">
        <v>122</v>
      </c>
      <c r="I157" s="142"/>
      <c r="J157" s="22" t="s">
        <v>283</v>
      </c>
      <c r="K157" s="15"/>
    </row>
    <row r="158" spans="1:11" ht="15" customHeight="1" x14ac:dyDescent="0.3">
      <c r="A158" s="14"/>
      <c r="B158" s="18" t="s">
        <v>0</v>
      </c>
      <c r="C158" s="19" t="s">
        <v>246</v>
      </c>
      <c r="D158" s="15"/>
      <c r="E158" s="18" t="s">
        <v>123</v>
      </c>
      <c r="F158" s="23" t="s">
        <v>136</v>
      </c>
      <c r="G158" s="15"/>
      <c r="H158" s="125" t="s">
        <v>124</v>
      </c>
      <c r="I158" s="142"/>
      <c r="J158" s="24">
        <v>44835</v>
      </c>
      <c r="K158" s="15"/>
    </row>
    <row r="159" spans="1:11" ht="15" customHeight="1" x14ac:dyDescent="0.3">
      <c r="A159" s="14"/>
      <c r="B159" s="18" t="s">
        <v>125</v>
      </c>
      <c r="C159" s="24">
        <v>44866</v>
      </c>
      <c r="D159" s="15"/>
      <c r="E159" s="18" t="s">
        <v>126</v>
      </c>
      <c r="F159" s="87">
        <v>11987</v>
      </c>
      <c r="G159" s="15"/>
      <c r="H159" s="125" t="s">
        <v>127</v>
      </c>
      <c r="I159" s="142"/>
      <c r="J159" s="26">
        <f>I164+I165+I166+I167</f>
        <v>83400</v>
      </c>
      <c r="K159" s="15" t="s">
        <v>112</v>
      </c>
    </row>
    <row r="160" spans="1:11" x14ac:dyDescent="0.3">
      <c r="A160" s="14"/>
      <c r="B160" s="15"/>
      <c r="C160" s="15"/>
      <c r="D160" s="15"/>
      <c r="E160" s="15"/>
      <c r="F160" s="15"/>
      <c r="G160" s="15"/>
      <c r="H160" s="15"/>
      <c r="I160" s="15"/>
      <c r="J160" s="15"/>
      <c r="K160" s="15"/>
    </row>
    <row r="161" spans="1:11" ht="15.6" x14ac:dyDescent="0.3">
      <c r="A161" s="14"/>
      <c r="B161" s="17" t="s">
        <v>128</v>
      </c>
      <c r="C161" s="15"/>
      <c r="D161" s="15"/>
      <c r="E161" s="15"/>
      <c r="F161" s="15"/>
      <c r="G161" s="15"/>
      <c r="H161" s="15"/>
      <c r="I161" s="15"/>
      <c r="J161" s="15"/>
      <c r="K161" s="15"/>
    </row>
    <row r="162" spans="1:11" x14ac:dyDescent="0.3">
      <c r="A162" s="14"/>
      <c r="B162" s="15"/>
      <c r="C162" s="15"/>
      <c r="D162" s="15"/>
      <c r="E162" s="15"/>
      <c r="F162" s="15"/>
      <c r="G162" s="15"/>
      <c r="H162" s="15"/>
      <c r="I162" s="15"/>
      <c r="J162" s="15"/>
      <c r="K162" s="15"/>
    </row>
    <row r="163" spans="1:11" ht="30" x14ac:dyDescent="0.3">
      <c r="A163" s="14"/>
      <c r="B163" s="44" t="s">
        <v>129</v>
      </c>
      <c r="C163" s="140" t="s">
        <v>0</v>
      </c>
      <c r="D163" s="140"/>
      <c r="E163" s="140"/>
      <c r="F163" s="44" t="s">
        <v>130</v>
      </c>
      <c r="G163" s="44" t="s">
        <v>131</v>
      </c>
      <c r="H163" s="44" t="s">
        <v>132</v>
      </c>
      <c r="I163" s="44" t="s">
        <v>127</v>
      </c>
      <c r="J163" s="44" t="s">
        <v>133</v>
      </c>
      <c r="K163" s="15"/>
    </row>
    <row r="164" spans="1:11" ht="18" customHeight="1" x14ac:dyDescent="0.3">
      <c r="A164" s="14"/>
      <c r="B164" s="23" t="s">
        <v>152</v>
      </c>
      <c r="C164" s="116" t="s">
        <v>284</v>
      </c>
      <c r="D164" s="116"/>
      <c r="E164" s="116"/>
      <c r="F164" s="68"/>
      <c r="G164" s="69"/>
      <c r="H164" s="70"/>
      <c r="I164" s="31">
        <v>380000</v>
      </c>
      <c r="J164" s="32"/>
      <c r="K164" s="15"/>
    </row>
    <row r="165" spans="1:11" ht="18" customHeight="1" x14ac:dyDescent="0.3">
      <c r="A165" s="14"/>
      <c r="B165" s="23" t="s">
        <v>285</v>
      </c>
      <c r="C165" s="116" t="s">
        <v>286</v>
      </c>
      <c r="D165" s="116"/>
      <c r="E165" s="116"/>
      <c r="F165" s="68"/>
      <c r="G165" s="69"/>
      <c r="H165" s="70"/>
      <c r="I165" s="31">
        <v>400</v>
      </c>
      <c r="J165" s="32"/>
      <c r="K165" s="15"/>
    </row>
    <row r="166" spans="1:11" ht="18" customHeight="1" x14ac:dyDescent="0.3">
      <c r="A166" s="14"/>
      <c r="B166" s="40" t="s">
        <v>154</v>
      </c>
      <c r="C166" s="116" t="s">
        <v>287</v>
      </c>
      <c r="D166" s="116"/>
      <c r="E166" s="116"/>
      <c r="F166" s="32"/>
      <c r="G166" s="32"/>
      <c r="H166" s="32"/>
      <c r="I166" s="31">
        <v>-300000</v>
      </c>
      <c r="J166" s="32"/>
      <c r="K166" s="15"/>
    </row>
    <row r="167" spans="1:11" ht="18" customHeight="1" x14ac:dyDescent="0.3">
      <c r="A167" s="14"/>
      <c r="B167" s="39">
        <v>9100</v>
      </c>
      <c r="C167" s="117" t="s">
        <v>288</v>
      </c>
      <c r="D167" s="118"/>
      <c r="E167" s="119"/>
      <c r="F167" s="32"/>
      <c r="G167" s="32"/>
      <c r="H167" s="32"/>
      <c r="I167" s="31">
        <v>3000</v>
      </c>
      <c r="J167" s="32"/>
      <c r="K167" s="15"/>
    </row>
    <row r="168" spans="1:11" x14ac:dyDescent="0.3">
      <c r="A168" s="14"/>
      <c r="B168" s="15"/>
      <c r="C168" s="15"/>
      <c r="D168" s="15"/>
      <c r="E168" s="15"/>
      <c r="F168" s="15"/>
      <c r="G168" s="15"/>
      <c r="H168" s="15"/>
      <c r="I168" s="15"/>
      <c r="J168" s="15"/>
      <c r="K168" s="15"/>
    </row>
    <row r="169" spans="1:11" ht="15.6" x14ac:dyDescent="0.3">
      <c r="B169" s="12"/>
    </row>
    <row r="170" spans="1:11" x14ac:dyDescent="0.3">
      <c r="A170" s="11" t="s">
        <v>6</v>
      </c>
      <c r="B170" s="13" t="s">
        <v>289</v>
      </c>
    </row>
    <row r="171" spans="1:11" ht="15.6" x14ac:dyDescent="0.3">
      <c r="B171" s="129" t="s">
        <v>164</v>
      </c>
      <c r="C171" s="130"/>
      <c r="D171" s="130"/>
      <c r="E171" s="130"/>
      <c r="F171" s="130"/>
      <c r="G171" s="130"/>
      <c r="H171" s="130"/>
      <c r="I171" s="130"/>
      <c r="J171" s="130"/>
      <c r="K171" s="33" t="s">
        <v>113</v>
      </c>
    </row>
    <row r="172" spans="1:11" ht="30" x14ac:dyDescent="0.3">
      <c r="B172" s="34" t="s">
        <v>109</v>
      </c>
      <c r="C172" s="34" t="s">
        <v>120</v>
      </c>
      <c r="D172" s="35" t="s">
        <v>134</v>
      </c>
      <c r="E172" s="34" t="s">
        <v>111</v>
      </c>
      <c r="F172" s="34" t="s">
        <v>135</v>
      </c>
      <c r="G172" s="113" t="s">
        <v>0</v>
      </c>
      <c r="H172" s="114"/>
      <c r="I172" s="115"/>
      <c r="J172" s="35" t="s">
        <v>1</v>
      </c>
      <c r="K172" s="34" t="s">
        <v>2</v>
      </c>
    </row>
    <row r="173" spans="1:11" ht="18" customHeight="1" x14ac:dyDescent="0.3">
      <c r="B173" s="36">
        <v>44835</v>
      </c>
      <c r="C173" s="37">
        <v>50</v>
      </c>
      <c r="D173" s="38" t="s">
        <v>283</v>
      </c>
      <c r="E173" s="23" t="s">
        <v>152</v>
      </c>
      <c r="F173" s="38"/>
      <c r="G173" s="116" t="s">
        <v>284</v>
      </c>
      <c r="H173" s="116"/>
      <c r="I173" s="116"/>
      <c r="J173" s="81">
        <v>380000</v>
      </c>
      <c r="K173" s="82"/>
    </row>
    <row r="174" spans="1:11" ht="18" customHeight="1" x14ac:dyDescent="0.3">
      <c r="B174" s="36">
        <v>44835</v>
      </c>
      <c r="C174" s="37">
        <v>50</v>
      </c>
      <c r="D174" s="38" t="s">
        <v>283</v>
      </c>
      <c r="E174" s="23" t="s">
        <v>285</v>
      </c>
      <c r="F174" s="38"/>
      <c r="G174" s="116" t="s">
        <v>286</v>
      </c>
      <c r="H174" s="116"/>
      <c r="I174" s="116"/>
      <c r="J174" s="81">
        <v>400</v>
      </c>
      <c r="K174" s="82"/>
    </row>
    <row r="175" spans="1:11" ht="18" customHeight="1" x14ac:dyDescent="0.3">
      <c r="B175" s="36">
        <v>44835</v>
      </c>
      <c r="C175" s="37">
        <v>50</v>
      </c>
      <c r="D175" s="38" t="s">
        <v>283</v>
      </c>
      <c r="E175" s="40" t="s">
        <v>154</v>
      </c>
      <c r="F175" s="38"/>
      <c r="G175" s="116" t="s">
        <v>287</v>
      </c>
      <c r="H175" s="116"/>
      <c r="I175" s="116"/>
      <c r="J175" s="81"/>
      <c r="K175" s="82">
        <v>300000</v>
      </c>
    </row>
    <row r="176" spans="1:11" ht="18" customHeight="1" x14ac:dyDescent="0.3">
      <c r="B176" s="36">
        <v>44835</v>
      </c>
      <c r="C176" s="37">
        <v>50</v>
      </c>
      <c r="D176" s="38" t="s">
        <v>283</v>
      </c>
      <c r="E176" s="40" t="s">
        <v>195</v>
      </c>
      <c r="F176" s="38"/>
      <c r="G176" s="117" t="s">
        <v>288</v>
      </c>
      <c r="H176" s="118"/>
      <c r="I176" s="119"/>
      <c r="J176" s="81">
        <v>3000</v>
      </c>
      <c r="K176" s="82"/>
    </row>
    <row r="177" spans="2:11" ht="18" customHeight="1" x14ac:dyDescent="0.3">
      <c r="B177" s="36">
        <v>44835</v>
      </c>
      <c r="C177" s="37">
        <v>50</v>
      </c>
      <c r="D177" s="38" t="s">
        <v>283</v>
      </c>
      <c r="E177" s="39">
        <v>1400</v>
      </c>
      <c r="F177" s="38">
        <v>14222</v>
      </c>
      <c r="G177" s="148" t="s">
        <v>290</v>
      </c>
      <c r="H177" s="148"/>
      <c r="I177" s="148"/>
      <c r="J177" s="81"/>
      <c r="K177" s="82">
        <v>83400</v>
      </c>
    </row>
  </sheetData>
  <mergeCells count="88">
    <mergeCell ref="C17:E17"/>
    <mergeCell ref="E61:H61"/>
    <mergeCell ref="D8:E8"/>
    <mergeCell ref="H10:I10"/>
    <mergeCell ref="H11:I11"/>
    <mergeCell ref="H12:I12"/>
    <mergeCell ref="C16:E16"/>
    <mergeCell ref="B44:J44"/>
    <mergeCell ref="C18:E18"/>
    <mergeCell ref="C19:E19"/>
    <mergeCell ref="B23:J23"/>
    <mergeCell ref="G24:I24"/>
    <mergeCell ref="G25:I25"/>
    <mergeCell ref="G26:I26"/>
    <mergeCell ref="G27:I27"/>
    <mergeCell ref="G28:I28"/>
    <mergeCell ref="H34:I34"/>
    <mergeCell ref="E39:F39"/>
    <mergeCell ref="E40:F40"/>
    <mergeCell ref="E63:H63"/>
    <mergeCell ref="G45:I45"/>
    <mergeCell ref="G46:I46"/>
    <mergeCell ref="G47:I47"/>
    <mergeCell ref="B53:J53"/>
    <mergeCell ref="G54:I54"/>
    <mergeCell ref="G55:I55"/>
    <mergeCell ref="G56:I56"/>
    <mergeCell ref="B59:I59"/>
    <mergeCell ref="E60:H60"/>
    <mergeCell ref="E62:H62"/>
    <mergeCell ref="G79:I79"/>
    <mergeCell ref="E64:H64"/>
    <mergeCell ref="E65:H65"/>
    <mergeCell ref="B68:I68"/>
    <mergeCell ref="E69:H69"/>
    <mergeCell ref="E70:H70"/>
    <mergeCell ref="E71:H71"/>
    <mergeCell ref="E72:H72"/>
    <mergeCell ref="E73:H73"/>
    <mergeCell ref="B76:J76"/>
    <mergeCell ref="G77:I77"/>
    <mergeCell ref="G78:I78"/>
    <mergeCell ref="H111:I111"/>
    <mergeCell ref="H85:I85"/>
    <mergeCell ref="E90:F90"/>
    <mergeCell ref="E91:F91"/>
    <mergeCell ref="E92:F92"/>
    <mergeCell ref="B96:J96"/>
    <mergeCell ref="G97:I97"/>
    <mergeCell ref="G98:I98"/>
    <mergeCell ref="G99:I99"/>
    <mergeCell ref="G100:I100"/>
    <mergeCell ref="D108:E108"/>
    <mergeCell ref="H110:I110"/>
    <mergeCell ref="H134:I134"/>
    <mergeCell ref="H112:I112"/>
    <mergeCell ref="C116:E116"/>
    <mergeCell ref="C117:E117"/>
    <mergeCell ref="C118:E118"/>
    <mergeCell ref="C119:E119"/>
    <mergeCell ref="B123:J123"/>
    <mergeCell ref="G124:I124"/>
    <mergeCell ref="G125:I125"/>
    <mergeCell ref="G126:I126"/>
    <mergeCell ref="G127:I127"/>
    <mergeCell ref="G128:I128"/>
    <mergeCell ref="C164:E164"/>
    <mergeCell ref="E139:F139"/>
    <mergeCell ref="E140:F140"/>
    <mergeCell ref="B144:J144"/>
    <mergeCell ref="G145:I145"/>
    <mergeCell ref="G146:I146"/>
    <mergeCell ref="G147:I147"/>
    <mergeCell ref="D155:E155"/>
    <mergeCell ref="H157:I157"/>
    <mergeCell ref="H158:I158"/>
    <mergeCell ref="H159:I159"/>
    <mergeCell ref="C163:E163"/>
    <mergeCell ref="G174:I174"/>
    <mergeCell ref="G175:I175"/>
    <mergeCell ref="G176:I176"/>
    <mergeCell ref="G177:I177"/>
    <mergeCell ref="C165:E165"/>
    <mergeCell ref="C166:E166"/>
    <mergeCell ref="C167:E167"/>
    <mergeCell ref="B171:J171"/>
    <mergeCell ref="G172:I172"/>
    <mergeCell ref="G173:I173"/>
  </mergeCells>
  <pageMargins left="0.7" right="0.7" top="0.75" bottom="0.75" header="0.3" footer="0.3"/>
  <ignoredErrors>
    <ignoredError sqref="F11 B17:B18 E25:E26 C40 E46:E47 E55:E56 E78:E79 C91:C92 E98:E100 B117:B118 E125:E128 C140 E146:E147 F158 B164:B166 E173:E176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D021F5-9220-44EF-97D6-BDDF1EDBFCA3}">
  <dimension ref="A1:M65"/>
  <sheetViews>
    <sheetView showGridLines="0" tabSelected="1" topLeftCell="A47" workbookViewId="0">
      <selection activeCell="D57" sqref="D57"/>
    </sheetView>
  </sheetViews>
  <sheetFormatPr defaultRowHeight="15" x14ac:dyDescent="0.3"/>
  <cols>
    <col min="1" max="1" width="2.88671875" style="11" customWidth="1"/>
    <col min="2" max="2" width="13.21875" style="13" customWidth="1"/>
    <col min="3" max="3" width="12.6640625" style="13" customWidth="1"/>
    <col min="4" max="4" width="11.21875" style="13" customWidth="1"/>
    <col min="5" max="5" width="17.44140625" style="13" customWidth="1"/>
    <col min="6" max="6" width="13.5546875" style="13" bestFit="1" customWidth="1"/>
    <col min="7" max="7" width="9.77734375" style="13" customWidth="1"/>
    <col min="8" max="8" width="11" style="13" customWidth="1"/>
    <col min="9" max="9" width="13" style="13" customWidth="1"/>
    <col min="10" max="10" width="13.77734375" style="13" customWidth="1"/>
    <col min="11" max="11" width="14.109375" style="13" customWidth="1"/>
    <col min="12" max="12" width="10.77734375" style="13" customWidth="1"/>
    <col min="13" max="13" width="2.44140625" style="13" customWidth="1"/>
    <col min="14" max="16384" width="8.88671875" style="13"/>
  </cols>
  <sheetData>
    <row r="1" spans="1:13" ht="15.6" x14ac:dyDescent="0.3">
      <c r="B1" s="12" t="s">
        <v>181</v>
      </c>
      <c r="D1" s="12" t="s">
        <v>291</v>
      </c>
    </row>
    <row r="2" spans="1:13" ht="15.6" x14ac:dyDescent="0.3">
      <c r="B2" s="16"/>
    </row>
    <row r="3" spans="1:13" ht="15.6" x14ac:dyDescent="0.3">
      <c r="B3" s="12" t="s">
        <v>292</v>
      </c>
    </row>
    <row r="4" spans="1:13" x14ac:dyDescent="0.3">
      <c r="B4" s="13" t="s">
        <v>293</v>
      </c>
    </row>
    <row r="5" spans="1:13" ht="16.8" customHeight="1" x14ac:dyDescent="0.3">
      <c r="B5" s="129" t="s">
        <v>294</v>
      </c>
      <c r="C5" s="130"/>
      <c r="D5" s="130"/>
      <c r="E5" s="130"/>
      <c r="F5" s="130"/>
      <c r="G5" s="130"/>
      <c r="H5" s="130"/>
      <c r="I5" s="130"/>
      <c r="J5" s="130"/>
      <c r="K5" s="33" t="s">
        <v>112</v>
      </c>
    </row>
    <row r="6" spans="1:13" ht="30" x14ac:dyDescent="0.3">
      <c r="B6" s="34" t="s">
        <v>109</v>
      </c>
      <c r="C6" s="34" t="s">
        <v>120</v>
      </c>
      <c r="D6" s="35" t="s">
        <v>134</v>
      </c>
      <c r="E6" s="34" t="s">
        <v>111</v>
      </c>
      <c r="F6" s="34" t="s">
        <v>135</v>
      </c>
      <c r="G6" s="113" t="s">
        <v>0</v>
      </c>
      <c r="H6" s="114"/>
      <c r="I6" s="115"/>
      <c r="J6" s="35" t="s">
        <v>1</v>
      </c>
      <c r="K6" s="34" t="s">
        <v>2</v>
      </c>
    </row>
    <row r="7" spans="1:13" ht="18" customHeight="1" x14ac:dyDescent="0.3">
      <c r="B7" s="36">
        <v>44805</v>
      </c>
      <c r="C7" s="37">
        <v>50</v>
      </c>
      <c r="D7" s="38" t="s">
        <v>146</v>
      </c>
      <c r="E7" s="57" t="s">
        <v>152</v>
      </c>
      <c r="F7" s="38"/>
      <c r="G7" s="116" t="s">
        <v>295</v>
      </c>
      <c r="H7" s="116"/>
      <c r="I7" s="116"/>
      <c r="J7" s="81">
        <v>215000</v>
      </c>
      <c r="K7" s="82"/>
    </row>
    <row r="8" spans="1:13" ht="18" customHeight="1" x14ac:dyDescent="0.3">
      <c r="B8" s="36">
        <v>44805</v>
      </c>
      <c r="C8" s="37">
        <v>50</v>
      </c>
      <c r="D8" s="38" t="s">
        <v>146</v>
      </c>
      <c r="E8" s="57" t="s">
        <v>285</v>
      </c>
      <c r="F8" s="38"/>
      <c r="G8" s="73" t="s">
        <v>296</v>
      </c>
      <c r="H8" s="74"/>
      <c r="I8" s="47"/>
      <c r="J8" s="81">
        <v>270</v>
      </c>
      <c r="K8" s="82"/>
    </row>
    <row r="9" spans="1:13" ht="18" customHeight="1" x14ac:dyDescent="0.3">
      <c r="B9" s="36">
        <v>44805</v>
      </c>
      <c r="C9" s="37">
        <v>50</v>
      </c>
      <c r="D9" s="38" t="s">
        <v>146</v>
      </c>
      <c r="E9" s="37">
        <v>1400</v>
      </c>
      <c r="F9" s="38">
        <v>14222</v>
      </c>
      <c r="G9" s="120">
        <v>14687</v>
      </c>
      <c r="H9" s="121"/>
      <c r="I9" s="122"/>
      <c r="J9" s="81"/>
      <c r="K9" s="82">
        <v>215270</v>
      </c>
    </row>
    <row r="10" spans="1:13" ht="15.6" x14ac:dyDescent="0.3">
      <c r="B10" s="16"/>
    </row>
    <row r="11" spans="1:13" ht="15.6" x14ac:dyDescent="0.3">
      <c r="B11" s="16"/>
    </row>
    <row r="12" spans="1:13" ht="15.6" x14ac:dyDescent="0.3">
      <c r="B12" s="12" t="s">
        <v>297</v>
      </c>
    </row>
    <row r="13" spans="1:13" x14ac:dyDescent="0.3">
      <c r="A13" s="11" t="s">
        <v>3</v>
      </c>
      <c r="B13" s="13" t="s">
        <v>298</v>
      </c>
    </row>
    <row r="14" spans="1:13" x14ac:dyDescent="0.3">
      <c r="A14" s="14"/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</row>
    <row r="15" spans="1:13" ht="15.6" x14ac:dyDescent="0.3">
      <c r="A15" s="14"/>
      <c r="B15" s="17" t="s">
        <v>142</v>
      </c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</row>
    <row r="16" spans="1:13" x14ac:dyDescent="0.3">
      <c r="A16" s="14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</row>
    <row r="17" spans="1:13" ht="15" customHeight="1" x14ac:dyDescent="0.3">
      <c r="A17" s="14"/>
      <c r="B17" s="18" t="s">
        <v>120</v>
      </c>
      <c r="C17" s="51">
        <v>20</v>
      </c>
      <c r="D17" s="15"/>
      <c r="E17" s="18" t="s">
        <v>121</v>
      </c>
      <c r="F17" s="21" t="s">
        <v>158</v>
      </c>
      <c r="G17" s="15"/>
      <c r="H17" s="125" t="s">
        <v>122</v>
      </c>
      <c r="I17" s="125"/>
      <c r="J17" s="22" t="s">
        <v>159</v>
      </c>
      <c r="K17" s="15"/>
      <c r="L17" s="15"/>
      <c r="M17" s="15"/>
    </row>
    <row r="18" spans="1:13" ht="15" customHeight="1" x14ac:dyDescent="0.3">
      <c r="A18" s="14"/>
      <c r="B18" s="18" t="s">
        <v>110</v>
      </c>
      <c r="C18" s="52">
        <v>75825.490000000005</v>
      </c>
      <c r="D18" s="15"/>
      <c r="E18" s="18" t="s">
        <v>139</v>
      </c>
      <c r="F18" s="48">
        <f>C18+J23+J24</f>
        <v>254025.49</v>
      </c>
      <c r="G18" s="15"/>
      <c r="H18" s="15"/>
      <c r="I18" s="15"/>
      <c r="J18" s="15"/>
      <c r="K18" s="15"/>
      <c r="L18" s="15"/>
      <c r="M18" s="15"/>
    </row>
    <row r="19" spans="1:13" x14ac:dyDescent="0.3">
      <c r="A19" s="14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</row>
    <row r="20" spans="1:13" ht="15.6" x14ac:dyDescent="0.3">
      <c r="A20" s="14"/>
      <c r="B20" s="17" t="s">
        <v>128</v>
      </c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</row>
    <row r="21" spans="1:13" x14ac:dyDescent="0.3">
      <c r="A21" s="14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</row>
    <row r="22" spans="1:13" ht="30" x14ac:dyDescent="0.3">
      <c r="A22" s="14"/>
      <c r="B22" s="29" t="s">
        <v>109</v>
      </c>
      <c r="C22" s="43" t="s">
        <v>137</v>
      </c>
      <c r="D22" s="44" t="s">
        <v>138</v>
      </c>
      <c r="E22" s="140" t="s">
        <v>0</v>
      </c>
      <c r="F22" s="140"/>
      <c r="G22" s="49" t="s">
        <v>130</v>
      </c>
      <c r="H22" s="29" t="s">
        <v>131</v>
      </c>
      <c r="I22" s="43" t="s">
        <v>132</v>
      </c>
      <c r="J22" s="29" t="s">
        <v>127</v>
      </c>
      <c r="K22" s="29" t="s">
        <v>133</v>
      </c>
      <c r="L22" s="30" t="s">
        <v>140</v>
      </c>
      <c r="M22" s="15"/>
    </row>
    <row r="23" spans="1:13" ht="18" customHeight="1" x14ac:dyDescent="0.3">
      <c r="A23" s="14"/>
      <c r="B23" s="72">
        <v>44805</v>
      </c>
      <c r="C23" s="88" t="s">
        <v>154</v>
      </c>
      <c r="D23" s="85"/>
      <c r="E23" s="128" t="s">
        <v>299</v>
      </c>
      <c r="F23" s="128"/>
      <c r="G23" s="89"/>
      <c r="H23" s="90"/>
      <c r="I23" s="91"/>
      <c r="J23" s="92">
        <v>180000</v>
      </c>
      <c r="K23" s="93"/>
      <c r="L23" s="85"/>
      <c r="M23" s="14"/>
    </row>
    <row r="24" spans="1:13" ht="18" customHeight="1" x14ac:dyDescent="0.3">
      <c r="A24" s="14"/>
      <c r="B24" s="41">
        <v>45170</v>
      </c>
      <c r="C24" s="39">
        <v>9100</v>
      </c>
      <c r="D24" s="32"/>
      <c r="E24" s="117" t="s">
        <v>300</v>
      </c>
      <c r="F24" s="119"/>
      <c r="G24" s="32"/>
      <c r="H24" s="32"/>
      <c r="I24" s="32"/>
      <c r="J24" s="31">
        <v>-1800</v>
      </c>
      <c r="K24" s="53"/>
      <c r="L24" s="39"/>
      <c r="M24" s="14"/>
    </row>
    <row r="25" spans="1:13" x14ac:dyDescent="0.3">
      <c r="A25" s="14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</row>
    <row r="26" spans="1:13" ht="15.6" x14ac:dyDescent="0.3">
      <c r="B26" s="16"/>
    </row>
    <row r="27" spans="1:13" x14ac:dyDescent="0.25">
      <c r="A27" s="11" t="s">
        <v>6</v>
      </c>
      <c r="B27" s="1" t="s">
        <v>117</v>
      </c>
    </row>
    <row r="28" spans="1:13" ht="15.6" x14ac:dyDescent="0.3">
      <c r="B28" s="129" t="s">
        <v>294</v>
      </c>
      <c r="C28" s="130"/>
      <c r="D28" s="130"/>
      <c r="E28" s="130"/>
      <c r="F28" s="130"/>
      <c r="G28" s="130"/>
      <c r="H28" s="130"/>
      <c r="I28" s="130"/>
      <c r="J28" s="130"/>
      <c r="K28" s="33" t="s">
        <v>112</v>
      </c>
    </row>
    <row r="29" spans="1:13" ht="30" x14ac:dyDescent="0.3">
      <c r="B29" s="34" t="s">
        <v>109</v>
      </c>
      <c r="C29" s="34" t="s">
        <v>120</v>
      </c>
      <c r="D29" s="35" t="s">
        <v>134</v>
      </c>
      <c r="E29" s="34" t="s">
        <v>111</v>
      </c>
      <c r="F29" s="34" t="s">
        <v>135</v>
      </c>
      <c r="G29" s="113" t="s">
        <v>0</v>
      </c>
      <c r="H29" s="114"/>
      <c r="I29" s="115"/>
      <c r="J29" s="35" t="s">
        <v>1</v>
      </c>
      <c r="K29" s="34" t="s">
        <v>2</v>
      </c>
    </row>
    <row r="30" spans="1:13" ht="18" customHeight="1" x14ac:dyDescent="0.3">
      <c r="B30" s="36">
        <v>44805</v>
      </c>
      <c r="C30" s="37">
        <v>20</v>
      </c>
      <c r="D30" s="38" t="s">
        <v>159</v>
      </c>
      <c r="E30" s="57" t="s">
        <v>154</v>
      </c>
      <c r="F30" s="38"/>
      <c r="G30" s="116" t="s">
        <v>299</v>
      </c>
      <c r="H30" s="116"/>
      <c r="I30" s="116"/>
      <c r="J30" s="81"/>
      <c r="K30" s="82">
        <v>180000</v>
      </c>
    </row>
    <row r="31" spans="1:13" ht="18" customHeight="1" x14ac:dyDescent="0.3">
      <c r="B31" s="36">
        <v>44805</v>
      </c>
      <c r="C31" s="37">
        <v>20</v>
      </c>
      <c r="D31" s="38" t="s">
        <v>159</v>
      </c>
      <c r="E31" s="57" t="s">
        <v>115</v>
      </c>
      <c r="F31" s="38"/>
      <c r="G31" s="116" t="s">
        <v>299</v>
      </c>
      <c r="H31" s="116"/>
      <c r="I31" s="116"/>
      <c r="J31" s="81">
        <v>180000</v>
      </c>
      <c r="K31" s="82"/>
    </row>
    <row r="32" spans="1:13" ht="18" customHeight="1" x14ac:dyDescent="0.3">
      <c r="B32" s="36">
        <v>44805</v>
      </c>
      <c r="C32" s="37">
        <v>20</v>
      </c>
      <c r="D32" s="38" t="s">
        <v>159</v>
      </c>
      <c r="E32" s="57" t="s">
        <v>195</v>
      </c>
      <c r="F32" s="38"/>
      <c r="G32" s="110" t="s">
        <v>300</v>
      </c>
      <c r="H32" s="111"/>
      <c r="I32" s="64"/>
      <c r="J32" s="81">
        <v>1800</v>
      </c>
      <c r="K32" s="82"/>
    </row>
    <row r="33" spans="2:11" ht="18" customHeight="1" x14ac:dyDescent="0.3">
      <c r="B33" s="36">
        <v>44805</v>
      </c>
      <c r="C33" s="37">
        <v>20</v>
      </c>
      <c r="D33" s="38" t="s">
        <v>159</v>
      </c>
      <c r="E33" s="37">
        <v>1060</v>
      </c>
      <c r="F33" s="38"/>
      <c r="G33" s="110" t="s">
        <v>300</v>
      </c>
      <c r="H33" s="111"/>
      <c r="I33" s="64"/>
      <c r="J33" s="81"/>
      <c r="K33" s="82">
        <v>1800</v>
      </c>
    </row>
    <row r="34" spans="2:11" ht="15.6" x14ac:dyDescent="0.3">
      <c r="B34" s="16"/>
    </row>
    <row r="35" spans="2:11" ht="15.6" x14ac:dyDescent="0.3">
      <c r="B35" s="16"/>
    </row>
    <row r="36" spans="2:11" ht="15.6" x14ac:dyDescent="0.3">
      <c r="B36" s="12" t="s">
        <v>301</v>
      </c>
    </row>
    <row r="37" spans="2:11" x14ac:dyDescent="0.3">
      <c r="B37" s="13" t="s">
        <v>302</v>
      </c>
    </row>
    <row r="38" spans="2:11" ht="15.6" x14ac:dyDescent="0.3">
      <c r="B38" s="129" t="s">
        <v>294</v>
      </c>
      <c r="C38" s="130"/>
      <c r="D38" s="130"/>
      <c r="E38" s="130"/>
      <c r="F38" s="130"/>
      <c r="G38" s="130"/>
      <c r="H38" s="130"/>
      <c r="I38" s="130"/>
      <c r="J38" s="130"/>
      <c r="K38" s="33" t="s">
        <v>112</v>
      </c>
    </row>
    <row r="39" spans="2:11" ht="30" x14ac:dyDescent="0.3">
      <c r="B39" s="34" t="s">
        <v>109</v>
      </c>
      <c r="C39" s="34" t="s">
        <v>120</v>
      </c>
      <c r="D39" s="35" t="s">
        <v>134</v>
      </c>
      <c r="E39" s="34" t="s">
        <v>111</v>
      </c>
      <c r="F39" s="34" t="s">
        <v>135</v>
      </c>
      <c r="G39" s="113" t="s">
        <v>0</v>
      </c>
      <c r="H39" s="114"/>
      <c r="I39" s="115"/>
      <c r="J39" s="35" t="s">
        <v>1</v>
      </c>
      <c r="K39" s="34" t="s">
        <v>2</v>
      </c>
    </row>
    <row r="40" spans="2:11" ht="18" customHeight="1" x14ac:dyDescent="0.3">
      <c r="B40" s="36">
        <v>44834</v>
      </c>
      <c r="C40" s="37">
        <v>90</v>
      </c>
      <c r="D40" s="38" t="s">
        <v>303</v>
      </c>
      <c r="E40" s="57" t="s">
        <v>195</v>
      </c>
      <c r="F40" s="38"/>
      <c r="G40" s="116" t="s">
        <v>304</v>
      </c>
      <c r="H40" s="116"/>
      <c r="I40" s="116"/>
      <c r="J40" s="81">
        <v>600</v>
      </c>
      <c r="K40" s="82"/>
    </row>
    <row r="41" spans="2:11" ht="18" customHeight="1" x14ac:dyDescent="0.3">
      <c r="B41" s="36">
        <v>44834</v>
      </c>
      <c r="C41" s="37">
        <v>90</v>
      </c>
      <c r="D41" s="38" t="s">
        <v>303</v>
      </c>
      <c r="E41" s="57" t="s">
        <v>217</v>
      </c>
      <c r="F41" s="38"/>
      <c r="G41" s="116" t="s">
        <v>299</v>
      </c>
      <c r="H41" s="116"/>
      <c r="I41" s="116"/>
      <c r="J41" s="81"/>
      <c r="K41" s="82">
        <v>600</v>
      </c>
    </row>
    <row r="42" spans="2:11" ht="15.6" x14ac:dyDescent="0.3">
      <c r="B42" s="16"/>
    </row>
    <row r="43" spans="2:11" ht="15.6" x14ac:dyDescent="0.3">
      <c r="B43" s="16"/>
    </row>
    <row r="44" spans="2:11" ht="15.6" x14ac:dyDescent="0.3">
      <c r="B44" s="12" t="s">
        <v>305</v>
      </c>
    </row>
    <row r="45" spans="2:11" x14ac:dyDescent="0.3">
      <c r="B45" s="13" t="s">
        <v>117</v>
      </c>
    </row>
    <row r="46" spans="2:11" ht="15.6" x14ac:dyDescent="0.3">
      <c r="B46" s="129" t="s">
        <v>294</v>
      </c>
      <c r="C46" s="130"/>
      <c r="D46" s="130"/>
      <c r="E46" s="130"/>
      <c r="F46" s="130"/>
      <c r="G46" s="130"/>
      <c r="H46" s="130"/>
      <c r="I46" s="130"/>
      <c r="J46" s="130"/>
      <c r="K46" s="33" t="s">
        <v>112</v>
      </c>
    </row>
    <row r="47" spans="2:11" ht="30" x14ac:dyDescent="0.3">
      <c r="B47" s="34" t="s">
        <v>109</v>
      </c>
      <c r="C47" s="34" t="s">
        <v>120</v>
      </c>
      <c r="D47" s="35" t="s">
        <v>134</v>
      </c>
      <c r="E47" s="34" t="s">
        <v>111</v>
      </c>
      <c r="F47" s="34" t="s">
        <v>135</v>
      </c>
      <c r="G47" s="113" t="s">
        <v>0</v>
      </c>
      <c r="H47" s="114"/>
      <c r="I47" s="115"/>
      <c r="J47" s="35" t="s">
        <v>1</v>
      </c>
      <c r="K47" s="34" t="s">
        <v>2</v>
      </c>
    </row>
    <row r="48" spans="2:11" ht="18" customHeight="1" x14ac:dyDescent="0.3">
      <c r="B48" s="36">
        <v>45169</v>
      </c>
      <c r="C48" s="37">
        <v>20</v>
      </c>
      <c r="D48" s="38" t="s">
        <v>173</v>
      </c>
      <c r="E48" s="57" t="s">
        <v>154</v>
      </c>
      <c r="F48" s="38"/>
      <c r="G48" s="116" t="s">
        <v>299</v>
      </c>
      <c r="H48" s="116"/>
      <c r="I48" s="116"/>
      <c r="J48" s="81">
        <v>18000</v>
      </c>
      <c r="K48" s="82"/>
    </row>
    <row r="49" spans="2:11" ht="18" customHeight="1" x14ac:dyDescent="0.3">
      <c r="B49" s="36">
        <v>45169</v>
      </c>
      <c r="C49" s="37">
        <v>20</v>
      </c>
      <c r="D49" s="38" t="s">
        <v>173</v>
      </c>
      <c r="E49" s="57" t="s">
        <v>115</v>
      </c>
      <c r="F49" s="38"/>
      <c r="G49" s="116" t="s">
        <v>299</v>
      </c>
      <c r="H49" s="116"/>
      <c r="I49" s="116"/>
      <c r="J49" s="81"/>
      <c r="K49" s="82">
        <v>18000</v>
      </c>
    </row>
    <row r="50" spans="2:11" ht="18" customHeight="1" x14ac:dyDescent="0.3">
      <c r="B50" s="36">
        <v>45169</v>
      </c>
      <c r="C50" s="37">
        <v>20</v>
      </c>
      <c r="D50" s="38" t="s">
        <v>173</v>
      </c>
      <c r="E50" s="57" t="s">
        <v>217</v>
      </c>
      <c r="F50" s="38"/>
      <c r="G50" s="132" t="s">
        <v>306</v>
      </c>
      <c r="H50" s="133"/>
      <c r="I50" s="134"/>
      <c r="J50" s="81">
        <v>7200</v>
      </c>
      <c r="K50" s="82"/>
    </row>
    <row r="51" spans="2:11" ht="18" customHeight="1" x14ac:dyDescent="0.3">
      <c r="B51" s="36">
        <v>45169</v>
      </c>
      <c r="C51" s="37">
        <v>20</v>
      </c>
      <c r="D51" s="38" t="s">
        <v>173</v>
      </c>
      <c r="E51" s="57" t="s">
        <v>115</v>
      </c>
      <c r="F51" s="38"/>
      <c r="G51" s="132" t="s">
        <v>306</v>
      </c>
      <c r="H51" s="133"/>
      <c r="I51" s="134"/>
      <c r="J51" s="81"/>
      <c r="K51" s="82">
        <v>7200</v>
      </c>
    </row>
    <row r="52" spans="2:11" ht="15.6" x14ac:dyDescent="0.3">
      <c r="B52" s="16"/>
    </row>
    <row r="53" spans="2:11" ht="17.399999999999999" customHeight="1" x14ac:dyDescent="0.3">
      <c r="B53" s="16"/>
    </row>
    <row r="54" spans="2:11" ht="25.2" customHeight="1" x14ac:dyDescent="0.3">
      <c r="B54" s="12" t="s">
        <v>307</v>
      </c>
    </row>
    <row r="55" spans="2:11" ht="25.2" customHeight="1" x14ac:dyDescent="0.3">
      <c r="B55" s="65" t="s">
        <v>308</v>
      </c>
    </row>
    <row r="56" spans="2:11" ht="25.2" customHeight="1" x14ac:dyDescent="0.3">
      <c r="B56" s="152" t="s">
        <v>310</v>
      </c>
      <c r="C56" s="152"/>
      <c r="D56" s="152"/>
      <c r="E56" s="152"/>
      <c r="F56" s="152"/>
      <c r="G56" s="152"/>
      <c r="H56" s="152"/>
      <c r="I56" s="152"/>
      <c r="J56" s="152"/>
    </row>
    <row r="57" spans="2:11" ht="33.6" customHeight="1" x14ac:dyDescent="0.3">
      <c r="B57" s="71" t="s">
        <v>109</v>
      </c>
      <c r="C57" s="71" t="s">
        <v>120</v>
      </c>
      <c r="D57" s="71" t="s">
        <v>134</v>
      </c>
      <c r="E57" s="153" t="s">
        <v>0</v>
      </c>
      <c r="F57" s="153"/>
      <c r="G57" s="153"/>
      <c r="H57" s="153"/>
      <c r="I57" s="71" t="s">
        <v>1</v>
      </c>
      <c r="J57" s="71" t="s">
        <v>2</v>
      </c>
    </row>
    <row r="58" spans="2:11" ht="25.2" customHeight="1" x14ac:dyDescent="0.3">
      <c r="B58" s="60">
        <v>44834</v>
      </c>
      <c r="C58" s="61">
        <v>90</v>
      </c>
      <c r="D58" s="61" t="s">
        <v>147</v>
      </c>
      <c r="E58" s="143" t="s">
        <v>309</v>
      </c>
      <c r="F58" s="143"/>
      <c r="G58" s="143"/>
      <c r="H58" s="143"/>
      <c r="I58" s="32"/>
      <c r="J58" s="62">
        <v>600</v>
      </c>
    </row>
    <row r="59" spans="2:11" ht="25.2" customHeight="1" x14ac:dyDescent="0.3">
      <c r="B59" s="41">
        <v>44865</v>
      </c>
      <c r="C59" s="61">
        <v>90</v>
      </c>
      <c r="D59" s="61" t="s">
        <v>147</v>
      </c>
      <c r="E59" s="143" t="s">
        <v>309</v>
      </c>
      <c r="F59" s="143"/>
      <c r="G59" s="143"/>
      <c r="H59" s="143"/>
      <c r="I59" s="32"/>
      <c r="J59" s="62">
        <v>600</v>
      </c>
    </row>
    <row r="60" spans="2:11" ht="25.2" customHeight="1" x14ac:dyDescent="0.3">
      <c r="B60" s="41">
        <v>44895</v>
      </c>
      <c r="C60" s="61">
        <v>90</v>
      </c>
      <c r="D60" s="61" t="s">
        <v>147</v>
      </c>
      <c r="E60" s="143" t="s">
        <v>309</v>
      </c>
      <c r="F60" s="143"/>
      <c r="G60" s="143"/>
      <c r="H60" s="143"/>
      <c r="I60" s="32"/>
      <c r="J60" s="62">
        <v>600</v>
      </c>
    </row>
    <row r="61" spans="2:11" ht="25.2" customHeight="1" x14ac:dyDescent="0.3">
      <c r="B61" s="41">
        <v>44926</v>
      </c>
      <c r="C61" s="61">
        <v>90</v>
      </c>
      <c r="D61" s="61" t="s">
        <v>147</v>
      </c>
      <c r="E61" s="143" t="s">
        <v>309</v>
      </c>
      <c r="F61" s="143"/>
      <c r="G61" s="143"/>
      <c r="H61" s="143"/>
      <c r="I61" s="32"/>
      <c r="J61" s="62">
        <v>600</v>
      </c>
    </row>
    <row r="62" spans="2:11" ht="25.2" customHeight="1" x14ac:dyDescent="0.3">
      <c r="B62" s="41">
        <v>44926</v>
      </c>
      <c r="C62" s="61"/>
      <c r="D62" s="61"/>
      <c r="E62" s="143" t="s">
        <v>143</v>
      </c>
      <c r="F62" s="143"/>
      <c r="G62" s="143"/>
      <c r="H62" s="143"/>
      <c r="I62" s="62">
        <v>2400</v>
      </c>
      <c r="J62" s="32"/>
    </row>
    <row r="63" spans="2:11" ht="25.2" customHeight="1" x14ac:dyDescent="0.3">
      <c r="B63" s="41"/>
      <c r="C63" s="61"/>
      <c r="D63" s="61"/>
      <c r="E63" s="144" t="s">
        <v>167</v>
      </c>
      <c r="F63" s="144"/>
      <c r="G63" s="144"/>
      <c r="H63" s="144"/>
      <c r="I63" s="63">
        <f>SUM(I58:I62)</f>
        <v>2400</v>
      </c>
      <c r="J63" s="63">
        <f>SUM(J58:J62)</f>
        <v>2400</v>
      </c>
    </row>
    <row r="64" spans="2:11" ht="15.6" x14ac:dyDescent="0.3">
      <c r="B64" s="12"/>
    </row>
    <row r="65" spans="2:2" ht="15.6" x14ac:dyDescent="0.3">
      <c r="B65" s="12"/>
    </row>
  </sheetData>
  <mergeCells count="30">
    <mergeCell ref="E22:F22"/>
    <mergeCell ref="B5:J5"/>
    <mergeCell ref="G6:I6"/>
    <mergeCell ref="G7:I7"/>
    <mergeCell ref="G9:I9"/>
    <mergeCell ref="H17:I17"/>
    <mergeCell ref="G47:I47"/>
    <mergeCell ref="E23:F23"/>
    <mergeCell ref="E24:F24"/>
    <mergeCell ref="B28:J28"/>
    <mergeCell ref="G29:I29"/>
    <mergeCell ref="G30:I30"/>
    <mergeCell ref="G31:I31"/>
    <mergeCell ref="B38:J38"/>
    <mergeCell ref="G39:I39"/>
    <mergeCell ref="G40:I40"/>
    <mergeCell ref="G41:I41"/>
    <mergeCell ref="B46:J46"/>
    <mergeCell ref="E63:H63"/>
    <mergeCell ref="G48:I48"/>
    <mergeCell ref="G49:I49"/>
    <mergeCell ref="G50:I50"/>
    <mergeCell ref="G51:I51"/>
    <mergeCell ref="B56:J56"/>
    <mergeCell ref="E57:H57"/>
    <mergeCell ref="E58:H58"/>
    <mergeCell ref="E59:H59"/>
    <mergeCell ref="E60:H60"/>
    <mergeCell ref="E61:H61"/>
    <mergeCell ref="E62:H6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61494B-3D1E-4618-9BC2-28A1FEE6303E}">
  <dimension ref="A1:C99"/>
  <sheetViews>
    <sheetView topLeftCell="A61" zoomScale="175" zoomScaleNormal="175" workbookViewId="0">
      <selection activeCell="B68" sqref="B68"/>
    </sheetView>
  </sheetViews>
  <sheetFormatPr defaultRowHeight="15" x14ac:dyDescent="0.25"/>
  <cols>
    <col min="1" max="1" width="8.88671875" style="1"/>
    <col min="2" max="2" width="42" style="1" customWidth="1"/>
    <col min="3" max="16384" width="8.88671875" style="1"/>
  </cols>
  <sheetData>
    <row r="1" spans="1:2" ht="15.6" x14ac:dyDescent="0.3">
      <c r="A1" s="2" t="s">
        <v>70</v>
      </c>
    </row>
    <row r="2" spans="1:2" ht="15.6" x14ac:dyDescent="0.3">
      <c r="A2" s="2"/>
    </row>
    <row r="3" spans="1:2" ht="15.6" x14ac:dyDescent="0.3">
      <c r="A3" s="2" t="s">
        <v>71</v>
      </c>
    </row>
    <row r="5" spans="1:2" ht="15.6" x14ac:dyDescent="0.3">
      <c r="A5" s="2" t="s">
        <v>59</v>
      </c>
    </row>
    <row r="6" spans="1:2" x14ac:dyDescent="0.25">
      <c r="A6" s="1" t="s">
        <v>69</v>
      </c>
    </row>
    <row r="7" spans="1:2" x14ac:dyDescent="0.25">
      <c r="A7" s="1" t="s">
        <v>56</v>
      </c>
    </row>
    <row r="8" spans="1:2" x14ac:dyDescent="0.25">
      <c r="A8" s="1" t="s">
        <v>57</v>
      </c>
    </row>
    <row r="10" spans="1:2" s="3" customFormat="1" ht="15.6" x14ac:dyDescent="0.3">
      <c r="A10" s="3" t="s">
        <v>60</v>
      </c>
      <c r="B10" s="3" t="s">
        <v>62</v>
      </c>
    </row>
    <row r="11" spans="1:2" x14ac:dyDescent="0.25">
      <c r="B11" s="1" t="s">
        <v>61</v>
      </c>
    </row>
    <row r="12" spans="1:2" x14ac:dyDescent="0.25">
      <c r="B12" s="1" t="s">
        <v>63</v>
      </c>
    </row>
    <row r="13" spans="1:2" x14ac:dyDescent="0.25">
      <c r="B13" s="1" t="s">
        <v>66</v>
      </c>
    </row>
    <row r="14" spans="1:2" x14ac:dyDescent="0.25">
      <c r="B14" s="1" t="s">
        <v>67</v>
      </c>
    </row>
    <row r="16" spans="1:2" s="3" customFormat="1" ht="15.6" x14ac:dyDescent="0.3">
      <c r="A16" s="3" t="s">
        <v>60</v>
      </c>
      <c r="B16" s="3" t="s">
        <v>58</v>
      </c>
    </row>
    <row r="18" spans="1:3" ht="15.6" x14ac:dyDescent="0.3">
      <c r="A18" s="2" t="s">
        <v>72</v>
      </c>
      <c r="C18" s="4"/>
    </row>
    <row r="19" spans="1:3" x14ac:dyDescent="0.25">
      <c r="A19" s="5">
        <v>200</v>
      </c>
      <c r="B19" s="1" t="s">
        <v>7</v>
      </c>
    </row>
    <row r="20" spans="1:3" x14ac:dyDescent="0.25">
      <c r="A20" s="5">
        <v>210</v>
      </c>
      <c r="B20" s="1" t="s">
        <v>8</v>
      </c>
    </row>
    <row r="21" spans="1:3" x14ac:dyDescent="0.25">
      <c r="A21" s="5">
        <v>300</v>
      </c>
      <c r="B21" s="1" t="s">
        <v>9</v>
      </c>
    </row>
    <row r="22" spans="1:3" x14ac:dyDescent="0.25">
      <c r="A22" s="5">
        <v>310</v>
      </c>
      <c r="B22" s="1" t="s">
        <v>10</v>
      </c>
    </row>
    <row r="23" spans="1:3" x14ac:dyDescent="0.25">
      <c r="A23" s="5">
        <v>400</v>
      </c>
      <c r="B23" s="1" t="s">
        <v>73</v>
      </c>
    </row>
    <row r="24" spans="1:3" x14ac:dyDescent="0.25">
      <c r="A24" s="5">
        <v>410</v>
      </c>
      <c r="B24" s="1" t="s">
        <v>74</v>
      </c>
    </row>
    <row r="25" spans="1:3" x14ac:dyDescent="0.25">
      <c r="A25" s="5">
        <v>420</v>
      </c>
      <c r="B25" s="1" t="s">
        <v>75</v>
      </c>
    </row>
    <row r="26" spans="1:3" x14ac:dyDescent="0.25">
      <c r="A26" s="5">
        <v>500</v>
      </c>
      <c r="B26" s="1" t="s">
        <v>11</v>
      </c>
    </row>
    <row r="27" spans="1:3" x14ac:dyDescent="0.25">
      <c r="A27" s="5">
        <v>510</v>
      </c>
      <c r="B27" s="1" t="s">
        <v>12</v>
      </c>
    </row>
    <row r="28" spans="1:3" x14ac:dyDescent="0.25">
      <c r="A28" s="5">
        <v>600</v>
      </c>
      <c r="B28" s="1" t="s">
        <v>13</v>
      </c>
    </row>
    <row r="29" spans="1:3" x14ac:dyDescent="0.25">
      <c r="A29" s="5">
        <v>680</v>
      </c>
      <c r="B29" s="1" t="s">
        <v>14</v>
      </c>
    </row>
    <row r="30" spans="1:3" x14ac:dyDescent="0.25">
      <c r="A30" s="5">
        <v>695</v>
      </c>
      <c r="B30" s="1" t="s">
        <v>76</v>
      </c>
    </row>
    <row r="31" spans="1:3" x14ac:dyDescent="0.25">
      <c r="A31" s="5">
        <v>700</v>
      </c>
      <c r="B31" s="1" t="s">
        <v>15</v>
      </c>
    </row>
    <row r="32" spans="1:3" x14ac:dyDescent="0.25">
      <c r="A32" s="5">
        <v>750</v>
      </c>
      <c r="B32" s="1" t="s">
        <v>77</v>
      </c>
    </row>
    <row r="33" spans="1:2" x14ac:dyDescent="0.25">
      <c r="A33" s="5">
        <v>760</v>
      </c>
      <c r="B33" s="1" t="s">
        <v>78</v>
      </c>
    </row>
    <row r="34" spans="1:2" x14ac:dyDescent="0.25">
      <c r="A34" s="5">
        <v>800</v>
      </c>
      <c r="B34" s="1" t="s">
        <v>79</v>
      </c>
    </row>
    <row r="35" spans="1:2" x14ac:dyDescent="0.25">
      <c r="A35" s="5">
        <v>820</v>
      </c>
      <c r="B35" s="1" t="s">
        <v>80</v>
      </c>
    </row>
    <row r="36" spans="1:2" x14ac:dyDescent="0.25">
      <c r="A36" s="8">
        <v>1000</v>
      </c>
      <c r="B36" s="1" t="s">
        <v>16</v>
      </c>
    </row>
    <row r="37" spans="1:2" x14ac:dyDescent="0.25">
      <c r="A37" s="8">
        <v>1050</v>
      </c>
      <c r="B37" s="1" t="s">
        <v>17</v>
      </c>
    </row>
    <row r="38" spans="1:2" x14ac:dyDescent="0.25">
      <c r="A38" s="8">
        <v>1060</v>
      </c>
      <c r="B38" s="1" t="s">
        <v>18</v>
      </c>
    </row>
    <row r="39" spans="1:2" x14ac:dyDescent="0.25">
      <c r="A39" s="8">
        <v>1070</v>
      </c>
      <c r="B39" s="1" t="s">
        <v>19</v>
      </c>
    </row>
    <row r="40" spans="1:2" x14ac:dyDescent="0.25">
      <c r="A40" s="8">
        <v>1080</v>
      </c>
      <c r="B40" s="1" t="s">
        <v>20</v>
      </c>
    </row>
    <row r="41" spans="1:2" x14ac:dyDescent="0.25">
      <c r="A41" s="8">
        <v>1090</v>
      </c>
      <c r="B41" s="1" t="s">
        <v>81</v>
      </c>
    </row>
    <row r="42" spans="1:2" x14ac:dyDescent="0.25">
      <c r="A42" s="8">
        <v>1100</v>
      </c>
      <c r="B42" s="1" t="s">
        <v>21</v>
      </c>
    </row>
    <row r="43" spans="1:2" x14ac:dyDescent="0.25">
      <c r="A43" s="8">
        <v>1150</v>
      </c>
      <c r="B43" s="1" t="s">
        <v>82</v>
      </c>
    </row>
    <row r="44" spans="1:2" x14ac:dyDescent="0.25">
      <c r="A44" s="8">
        <v>1180</v>
      </c>
      <c r="B44" s="1" t="s">
        <v>83</v>
      </c>
    </row>
    <row r="45" spans="1:2" x14ac:dyDescent="0.25">
      <c r="A45" s="8">
        <v>1200</v>
      </c>
      <c r="B45" s="1" t="s">
        <v>22</v>
      </c>
    </row>
    <row r="46" spans="1:2" x14ac:dyDescent="0.25">
      <c r="A46" s="8">
        <v>1240</v>
      </c>
      <c r="B46" s="1" t="s">
        <v>23</v>
      </c>
    </row>
    <row r="47" spans="1:2" x14ac:dyDescent="0.25">
      <c r="A47" s="8">
        <v>1260</v>
      </c>
      <c r="B47" s="1" t="s">
        <v>24</v>
      </c>
    </row>
    <row r="48" spans="1:2" x14ac:dyDescent="0.25">
      <c r="A48" s="8">
        <v>1270</v>
      </c>
      <c r="B48" s="1" t="s">
        <v>25</v>
      </c>
    </row>
    <row r="49" spans="1:2" x14ac:dyDescent="0.25">
      <c r="A49" s="8">
        <v>1280</v>
      </c>
      <c r="B49" s="1" t="s">
        <v>26</v>
      </c>
    </row>
    <row r="50" spans="1:2" x14ac:dyDescent="0.25">
      <c r="A50" s="8">
        <v>1300</v>
      </c>
      <c r="B50" s="1" t="s">
        <v>84</v>
      </c>
    </row>
    <row r="51" spans="1:2" x14ac:dyDescent="0.25">
      <c r="A51" s="8">
        <v>1350</v>
      </c>
      <c r="B51" s="1" t="s">
        <v>85</v>
      </c>
    </row>
    <row r="52" spans="1:2" x14ac:dyDescent="0.25">
      <c r="A52" s="8">
        <v>1400</v>
      </c>
      <c r="B52" s="1" t="s">
        <v>27</v>
      </c>
    </row>
    <row r="53" spans="1:2" x14ac:dyDescent="0.25">
      <c r="A53" s="8">
        <v>1500</v>
      </c>
      <c r="B53" s="1" t="s">
        <v>28</v>
      </c>
    </row>
    <row r="54" spans="1:2" x14ac:dyDescent="0.25">
      <c r="A54" s="8">
        <v>1520</v>
      </c>
      <c r="B54" s="1" t="s">
        <v>29</v>
      </c>
    </row>
    <row r="55" spans="1:2" x14ac:dyDescent="0.25">
      <c r="A55" s="8">
        <v>1540</v>
      </c>
      <c r="B55" s="1" t="s">
        <v>86</v>
      </c>
    </row>
    <row r="56" spans="1:2" x14ac:dyDescent="0.25">
      <c r="A56" s="8">
        <v>1600</v>
      </c>
      <c r="B56" s="1" t="s">
        <v>30</v>
      </c>
    </row>
    <row r="57" spans="1:2" x14ac:dyDescent="0.25">
      <c r="A57" s="8">
        <v>1650</v>
      </c>
      <c r="B57" s="1" t="s">
        <v>31</v>
      </c>
    </row>
    <row r="58" spans="1:2" x14ac:dyDescent="0.25">
      <c r="A58" s="8">
        <v>1660</v>
      </c>
      <c r="B58" s="1" t="s">
        <v>32</v>
      </c>
    </row>
    <row r="59" spans="1:2" x14ac:dyDescent="0.25">
      <c r="A59" s="8">
        <v>1665</v>
      </c>
      <c r="B59" s="1" t="s">
        <v>87</v>
      </c>
    </row>
    <row r="60" spans="1:2" x14ac:dyDescent="0.25">
      <c r="A60" s="8">
        <v>1680</v>
      </c>
      <c r="B60" s="1" t="s">
        <v>33</v>
      </c>
    </row>
    <row r="61" spans="1:2" x14ac:dyDescent="0.25">
      <c r="A61" s="8">
        <v>3000</v>
      </c>
      <c r="B61" s="1" t="s">
        <v>34</v>
      </c>
    </row>
    <row r="62" spans="1:2" x14ac:dyDescent="0.25">
      <c r="A62" s="8">
        <v>3100</v>
      </c>
      <c r="B62" s="1" t="s">
        <v>88</v>
      </c>
    </row>
    <row r="63" spans="1:2" x14ac:dyDescent="0.25">
      <c r="A63" s="8">
        <v>3200</v>
      </c>
      <c r="B63" s="1" t="s">
        <v>89</v>
      </c>
    </row>
    <row r="64" spans="1:2" x14ac:dyDescent="0.25">
      <c r="A64" s="8">
        <v>3300</v>
      </c>
      <c r="B64" s="1" t="s">
        <v>90</v>
      </c>
    </row>
    <row r="65" spans="1:2" x14ac:dyDescent="0.25">
      <c r="A65" s="8">
        <v>4000</v>
      </c>
      <c r="B65" s="1" t="s">
        <v>35</v>
      </c>
    </row>
    <row r="66" spans="1:2" x14ac:dyDescent="0.25">
      <c r="A66" s="8">
        <v>4050</v>
      </c>
      <c r="B66" s="1" t="s">
        <v>36</v>
      </c>
    </row>
    <row r="67" spans="1:2" x14ac:dyDescent="0.25">
      <c r="A67" s="8">
        <v>4070</v>
      </c>
      <c r="B67" s="1" t="s">
        <v>106</v>
      </c>
    </row>
    <row r="68" spans="1:2" x14ac:dyDescent="0.25">
      <c r="A68" s="8">
        <v>4100</v>
      </c>
      <c r="B68" s="1" t="s">
        <v>37</v>
      </c>
    </row>
    <row r="69" spans="1:2" x14ac:dyDescent="0.25">
      <c r="A69" s="8">
        <v>4120</v>
      </c>
      <c r="B69" s="1" t="s">
        <v>38</v>
      </c>
    </row>
    <row r="70" spans="1:2" x14ac:dyDescent="0.25">
      <c r="A70" s="8">
        <v>4150</v>
      </c>
      <c r="B70" s="1" t="s">
        <v>91</v>
      </c>
    </row>
    <row r="71" spans="1:2" x14ac:dyDescent="0.25">
      <c r="A71" s="8">
        <v>4200</v>
      </c>
      <c r="B71" s="1" t="s">
        <v>39</v>
      </c>
    </row>
    <row r="72" spans="1:2" x14ac:dyDescent="0.25">
      <c r="A72" s="8">
        <v>4250</v>
      </c>
      <c r="B72" s="1" t="s">
        <v>40</v>
      </c>
    </row>
    <row r="73" spans="1:2" x14ac:dyDescent="0.25">
      <c r="A73" s="8">
        <v>4300</v>
      </c>
      <c r="B73" s="1" t="s">
        <v>41</v>
      </c>
    </row>
    <row r="74" spans="1:2" x14ac:dyDescent="0.25">
      <c r="A74" s="8">
        <v>4350</v>
      </c>
      <c r="B74" s="1" t="s">
        <v>42</v>
      </c>
    </row>
    <row r="75" spans="1:2" x14ac:dyDescent="0.25">
      <c r="A75" s="8">
        <v>4400</v>
      </c>
      <c r="B75" s="1" t="s">
        <v>43</v>
      </c>
    </row>
    <row r="76" spans="1:2" x14ac:dyDescent="0.25">
      <c r="A76" s="8">
        <v>4500</v>
      </c>
      <c r="B76" s="1" t="s">
        <v>92</v>
      </c>
    </row>
    <row r="77" spans="1:2" x14ac:dyDescent="0.25">
      <c r="A77" s="8">
        <v>4600</v>
      </c>
      <c r="B77" s="1" t="s">
        <v>44</v>
      </c>
    </row>
    <row r="78" spans="1:2" x14ac:dyDescent="0.25">
      <c r="A78" s="8">
        <v>4650</v>
      </c>
      <c r="B78" s="1" t="s">
        <v>45</v>
      </c>
    </row>
    <row r="79" spans="1:2" x14ac:dyDescent="0.25">
      <c r="A79" s="8">
        <v>4700</v>
      </c>
      <c r="B79" s="1" t="s">
        <v>55</v>
      </c>
    </row>
    <row r="80" spans="1:2" x14ac:dyDescent="0.25">
      <c r="A80" s="8">
        <v>4750</v>
      </c>
      <c r="B80" s="1" t="s">
        <v>93</v>
      </c>
    </row>
    <row r="81" spans="1:2" x14ac:dyDescent="0.25">
      <c r="A81" s="8">
        <v>4800</v>
      </c>
      <c r="B81" s="1" t="s">
        <v>94</v>
      </c>
    </row>
    <row r="82" spans="1:2" x14ac:dyDescent="0.25">
      <c r="A82" s="8">
        <v>4950</v>
      </c>
      <c r="B82" s="1" t="s">
        <v>95</v>
      </c>
    </row>
    <row r="83" spans="1:2" x14ac:dyDescent="0.25">
      <c r="A83" s="8">
        <v>4960</v>
      </c>
      <c r="B83" s="1" t="s">
        <v>46</v>
      </c>
    </row>
    <row r="84" spans="1:2" x14ac:dyDescent="0.25">
      <c r="A84" s="8">
        <v>4970</v>
      </c>
      <c r="B84" s="1" t="s">
        <v>47</v>
      </c>
    </row>
    <row r="85" spans="1:2" x14ac:dyDescent="0.25">
      <c r="A85" s="8">
        <v>4990</v>
      </c>
      <c r="B85" s="1" t="s">
        <v>48</v>
      </c>
    </row>
    <row r="86" spans="1:2" x14ac:dyDescent="0.25">
      <c r="A86" s="8">
        <v>7000</v>
      </c>
      <c r="B86" s="1" t="s">
        <v>49</v>
      </c>
    </row>
    <row r="87" spans="1:2" x14ac:dyDescent="0.25">
      <c r="A87" s="8">
        <v>7400</v>
      </c>
      <c r="B87" s="1" t="s">
        <v>96</v>
      </c>
    </row>
    <row r="88" spans="1:2" x14ac:dyDescent="0.25">
      <c r="A88" s="8">
        <v>7500</v>
      </c>
      <c r="B88" s="1" t="s">
        <v>97</v>
      </c>
    </row>
    <row r="89" spans="1:2" x14ac:dyDescent="0.25">
      <c r="A89" s="8">
        <v>8200</v>
      </c>
      <c r="B89" s="1" t="s">
        <v>50</v>
      </c>
    </row>
    <row r="90" spans="1:2" x14ac:dyDescent="0.25">
      <c r="A90" s="8">
        <v>8300</v>
      </c>
      <c r="B90" s="1" t="s">
        <v>98</v>
      </c>
    </row>
    <row r="91" spans="1:2" x14ac:dyDescent="0.25">
      <c r="A91" s="8">
        <v>8400</v>
      </c>
      <c r="B91" s="1" t="s">
        <v>51</v>
      </c>
    </row>
    <row r="92" spans="1:2" x14ac:dyDescent="0.25">
      <c r="A92" s="8">
        <v>8500</v>
      </c>
      <c r="B92" s="1" t="s">
        <v>52</v>
      </c>
    </row>
    <row r="93" spans="1:2" x14ac:dyDescent="0.25">
      <c r="A93" s="8">
        <v>8550</v>
      </c>
      <c r="B93" s="1" t="s">
        <v>53</v>
      </c>
    </row>
    <row r="94" spans="1:2" x14ac:dyDescent="0.25">
      <c r="A94" s="8">
        <v>8600</v>
      </c>
      <c r="B94" s="1" t="s">
        <v>99</v>
      </c>
    </row>
    <row r="95" spans="1:2" x14ac:dyDescent="0.25">
      <c r="A95" s="8">
        <v>9000</v>
      </c>
      <c r="B95" s="1" t="s">
        <v>100</v>
      </c>
    </row>
    <row r="96" spans="1:2" x14ac:dyDescent="0.25">
      <c r="A96" s="8">
        <v>9100</v>
      </c>
      <c r="B96" s="1" t="s">
        <v>54</v>
      </c>
    </row>
    <row r="97" spans="1:3" x14ac:dyDescent="0.25">
      <c r="A97" s="8">
        <v>9600</v>
      </c>
      <c r="B97" s="1" t="s">
        <v>68</v>
      </c>
    </row>
    <row r="98" spans="1:3" x14ac:dyDescent="0.25">
      <c r="A98" s="7">
        <v>1320</v>
      </c>
      <c r="B98" s="6" t="s">
        <v>104</v>
      </c>
      <c r="C98" s="6" t="s">
        <v>101</v>
      </c>
    </row>
    <row r="99" spans="1:3" x14ac:dyDescent="0.25">
      <c r="A99" s="7">
        <v>3150</v>
      </c>
      <c r="B99" s="6" t="s">
        <v>103</v>
      </c>
      <c r="C99" s="6" t="s">
        <v>102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6</vt:i4>
      </vt:variant>
    </vt:vector>
  </HeadingPairs>
  <TitlesOfParts>
    <vt:vector size="6" baseType="lpstr">
      <vt:lpstr>H 13 Inhoudsopgave</vt:lpstr>
      <vt:lpstr>13.1 - 13.2</vt:lpstr>
      <vt:lpstr>13.3 - 13.6</vt:lpstr>
      <vt:lpstr>13.7 - 13.9</vt:lpstr>
      <vt:lpstr>13.10 - 13.14</vt:lpstr>
      <vt:lpstr>H 1 aanwijzingen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Windows-gebruiker</dc:creator>
  <cp:lastModifiedBy>Henny Krom</cp:lastModifiedBy>
  <cp:lastPrinted>2023-01-04T11:34:59Z</cp:lastPrinted>
  <dcterms:created xsi:type="dcterms:W3CDTF">2020-12-11T10:09:52Z</dcterms:created>
  <dcterms:modified xsi:type="dcterms:W3CDTF">2023-01-04T14:36:20Z</dcterms:modified>
</cp:coreProperties>
</file>