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38" documentId="8_{51B358A0-37E6-4606-B9F2-3AF51DEC0D4B}" xr6:coauthVersionLast="47" xr6:coauthVersionMax="47" xr10:uidLastSave="{4FE43B39-DBC7-4F4E-BAF2-66F1F8D87018}"/>
  <bookViews>
    <workbookView xWindow="22932" yWindow="-108" windowWidth="23256" windowHeight="12576" activeTab="3" xr2:uid="{5D587E09-814F-4BAA-A382-6AB82BB63DFF}"/>
  </bookViews>
  <sheets>
    <sheet name="H 12 Inhoudsopgave" sheetId="8" r:id="rId1"/>
    <sheet name="12.1 - 12.3" sheetId="30" r:id="rId2"/>
    <sheet name="12.4 - 12.6" sheetId="31" r:id="rId3"/>
    <sheet name="12.8 - 12.12" sheetId="32" r:id="rId4"/>
    <sheet name="H 1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32" l="1"/>
  <c r="G59" i="32"/>
  <c r="G60" i="32" s="1"/>
  <c r="J53" i="32"/>
  <c r="J60" i="32" s="1"/>
  <c r="G25" i="32"/>
  <c r="G26" i="32" s="1"/>
  <c r="G27" i="32" s="1"/>
  <c r="G28" i="32" s="1"/>
  <c r="G16" i="32"/>
  <c r="G17" i="32" s="1"/>
  <c r="J48" i="32" l="1"/>
  <c r="K61" i="32" s="1"/>
  <c r="D134" i="31"/>
  <c r="D135" i="31" s="1"/>
  <c r="J133" i="31"/>
  <c r="J127" i="31"/>
  <c r="J134" i="31" s="1"/>
  <c r="J122" i="31"/>
  <c r="K135" i="31" s="1"/>
  <c r="D107" i="31"/>
  <c r="D108" i="31" s="1"/>
  <c r="D109" i="31" s="1"/>
  <c r="D110" i="31" s="1"/>
  <c r="F95" i="31"/>
  <c r="J86" i="31"/>
  <c r="I86" i="31"/>
  <c r="J70" i="31"/>
  <c r="I70" i="31"/>
  <c r="F90" i="31" s="1"/>
  <c r="J54" i="31"/>
  <c r="F89" i="31" s="1"/>
  <c r="I54" i="31"/>
  <c r="D40" i="31"/>
  <c r="D41" i="31" s="1"/>
  <c r="J33" i="31"/>
  <c r="J40" i="31" s="1"/>
  <c r="J28" i="31"/>
  <c r="K41" i="31" s="1"/>
  <c r="D13" i="31"/>
  <c r="D14" i="31" s="1"/>
  <c r="D15" i="31" s="1"/>
  <c r="D16" i="31" s="1"/>
  <c r="F91" i="31" l="1"/>
  <c r="F94" i="31"/>
  <c r="F96" i="31" s="1"/>
  <c r="F99" i="31" s="1"/>
  <c r="F101" i="31" s="1"/>
  <c r="E158" i="30"/>
  <c r="E159" i="30" s="1"/>
  <c r="E160" i="30" s="1"/>
  <c r="E161" i="30" s="1"/>
  <c r="F157" i="30"/>
  <c r="C158" i="30" s="1"/>
  <c r="F146" i="30"/>
  <c r="F145" i="30"/>
  <c r="J142" i="30"/>
  <c r="I142" i="30"/>
  <c r="J127" i="30"/>
  <c r="I127" i="30"/>
  <c r="J112" i="30"/>
  <c r="I112" i="30"/>
  <c r="J86" i="30"/>
  <c r="F73" i="30"/>
  <c r="F74" i="30" s="1"/>
  <c r="J69" i="30"/>
  <c r="I69" i="30"/>
  <c r="J60" i="30"/>
  <c r="I60" i="30"/>
  <c r="J51" i="30"/>
  <c r="I51" i="30"/>
  <c r="D24" i="30"/>
  <c r="D25" i="30" s="1"/>
  <c r="J12" i="30"/>
  <c r="F158" i="30" l="1"/>
  <c r="C159" i="30" s="1"/>
  <c r="F159" i="30" s="1"/>
  <c r="C160" i="30" s="1"/>
  <c r="F160" i="30" s="1"/>
  <c r="C161" i="30" s="1"/>
  <c r="F161" i="30" s="1"/>
  <c r="F147" i="30"/>
</calcChain>
</file>

<file path=xl/sharedStrings.xml><?xml version="1.0" encoding="utf-8"?>
<sst xmlns="http://schemas.openxmlformats.org/spreadsheetml/2006/main" count="780" uniqueCount="285">
  <si>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</si>
  <si>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</si>
  <si>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</si>
  <si>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</si>
  <si>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</si>
  <si>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</si>
  <si>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</si>
  <si>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</si>
  <si>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</si>
  <si>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</si>
  <si>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</si>
  <si>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</si>
  <si>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</si>
  <si>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</si>
  <si>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</si>
  <si>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</si>
  <si>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</si>
  <si>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</si>
  <si>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</si>
  <si>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</si>
  <si>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</si>
  <si>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</si>
  <si>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</si>
  <si>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</si>
  <si>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</si>
  <si>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</si>
  <si>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</si>
  <si>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</si>
  <si>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</si>
  <si>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</si>
  <si>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</si>
  <si>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</si>
  <si>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</si>
  <si>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</si>
  <si>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</si>
  <si>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</si>
  <si>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</si>
  <si>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</si>
  <si>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</si>
  <si>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</si>
  <si>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</si>
  <si>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</si>
  <si>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</si>
  <si>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</si>
  <si>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</si>
  <si>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</si>
  <si>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</si>
  <si>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</si>
  <si>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</si>
  <si>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</si>
  <si>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</si>
  <si>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</si>
  <si>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</si>
  <si>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</si>
  <si>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</si>
  <si>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</si>
  <si>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</si>
  <si>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</si>
  <si>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</si>
  <si>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</si>
  <si>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</si>
  <si>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</si>
  <si>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</si>
  <si>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</si>
  <si>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</si>
  <si>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</si>
  <si>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</si>
  <si>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</si>
  <si>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</si>
  <si>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</si>
  <si>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</si>
  <si>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</si>
  <si>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</si>
  <si>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</si>
  <si>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</si>
  <si>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</si>
  <si>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</si>
  <si>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</si>
  <si>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</si>
  <si>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</si>
  <si>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</si>
  <si>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</si>
  <si>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</si>
  <si>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</si>
  <si>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</si>
  <si>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</si>
  <si>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</si>
  <si>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</si>
  <si>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</si>
  <si>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</si>
  <si>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</si>
  <si>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</si>
  <si>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</si>
  <si>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</si>
  <si>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</si>
  <si>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</si>
  <si>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</si>
  <si>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</si>
  <si>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</si>
  <si>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</si>
  <si>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</si>
  <si>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</si>
  <si>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</si>
  <si>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</si>
  <si>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</si>
  <si>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</si>
  <si>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</si>
  <si>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</si>
  <si>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Datum</t>
  </si>
  <si>
    <t>Grootboek- rekening</t>
  </si>
  <si>
    <t>EUR</t>
  </si>
  <si>
    <t xml:space="preserve"> EUR</t>
  </si>
  <si>
    <t>De volgorde van de boeking maakt niet uit</t>
  </si>
  <si>
    <t>Invoerscherm inkoopfactuur</t>
  </si>
  <si>
    <t>Leverancier</t>
  </si>
  <si>
    <t>Dagboek</t>
  </si>
  <si>
    <t>Boekjaar/periode</t>
  </si>
  <si>
    <t>Boekstuknummer</t>
  </si>
  <si>
    <t>Betalingsconditie</t>
  </si>
  <si>
    <t>Factuurdatum</t>
  </si>
  <si>
    <t>Vervaldatum</t>
  </si>
  <si>
    <t>Uw referentie</t>
  </si>
  <si>
    <t>Bedrag</t>
  </si>
  <si>
    <t>Boekstukregel</t>
  </si>
  <si>
    <t>Grootboek-  rekening</t>
  </si>
  <si>
    <t>Btw-code</t>
  </si>
  <si>
    <t>Percen-tage</t>
  </si>
  <si>
    <t>excl./incl. hoog/laag</t>
  </si>
  <si>
    <t>Bedrag btw</t>
  </si>
  <si>
    <t>Boekstuk nr.</t>
  </si>
  <si>
    <t>Subadmi- nistratie</t>
  </si>
  <si>
    <t>01</t>
  </si>
  <si>
    <t>Invoerscherm memoriaal</t>
  </si>
  <si>
    <t>Sub- nummer</t>
  </si>
  <si>
    <t xml:space="preserve">  EUR</t>
  </si>
  <si>
    <t>naar balans</t>
  </si>
  <si>
    <t>2022 / 7</t>
  </si>
  <si>
    <t>2022-044</t>
  </si>
  <si>
    <t>2022 / 4</t>
  </si>
  <si>
    <t>2022-032</t>
  </si>
  <si>
    <t>Journaliseer memoriaal bon 2022-036.</t>
  </si>
  <si>
    <t>2022-036</t>
  </si>
  <si>
    <t>2022 / 11</t>
  </si>
  <si>
    <t>Balans</t>
  </si>
  <si>
    <t>0300</t>
  </si>
  <si>
    <t>2022 / 5</t>
  </si>
  <si>
    <t>excl./hoog</t>
  </si>
  <si>
    <t>e</t>
  </si>
  <si>
    <t>1600</t>
  </si>
  <si>
    <t>2022-159</t>
  </si>
  <si>
    <t xml:space="preserve">Journaal                                                                                                                                                                                            </t>
  </si>
  <si>
    <t>naar winst-en-verliesrekening</t>
  </si>
  <si>
    <t>totaal</t>
  </si>
  <si>
    <t>f</t>
  </si>
  <si>
    <t>g</t>
  </si>
  <si>
    <t>h</t>
  </si>
  <si>
    <t>Sluit de grootboekrekening ook af.</t>
  </si>
  <si>
    <t>i</t>
  </si>
  <si>
    <t>1100</t>
  </si>
  <si>
    <t>Hoofdstuk 12 Vaste activa</t>
  </si>
  <si>
    <t>Uitwerking H 12</t>
  </si>
  <si>
    <t>Opgave 12.1</t>
  </si>
  <si>
    <t>Verwerk voor HERO de inkoopfactuur van Computech in het inkoopboek.</t>
  </si>
  <si>
    <t>Computech</t>
  </si>
  <si>
    <t>2022-052</t>
  </si>
  <si>
    <t>APFG</t>
  </si>
  <si>
    <t>11/001</t>
  </si>
  <si>
    <t>Computersysteem APFG</t>
  </si>
  <si>
    <t>Journaliseer voor HERO de ontvangen inkoopfactuur van Computech.</t>
  </si>
  <si>
    <t xml:space="preserve">Journaal                                                                                                                                                                                             </t>
  </si>
  <si>
    <t xml:space="preserve">Verwerk de memoriaalbon in het memoriaal. </t>
  </si>
  <si>
    <t>2022-236</t>
  </si>
  <si>
    <t>0310</t>
  </si>
  <si>
    <t>Journaliseer memoriaal bon 2022-236.</t>
  </si>
  <si>
    <t>Stel de grootboekrekening 0300 Inventaris samen over de periode november - december 2022. Sluit de grootboekrekening ook af.</t>
  </si>
  <si>
    <t xml:space="preserve">0300 Inventaris                                                                                                                                                             </t>
  </si>
  <si>
    <t>Stel de grootboekrekening 0310 Cumulatieve afschrijving inventaris samen over de periode november - december 2022.</t>
  </si>
  <si>
    <t xml:space="preserve">0310 Cumulatieve afschrijving inventaris                                                                                                                                                             </t>
  </si>
  <si>
    <t>….........</t>
  </si>
  <si>
    <t xml:space="preserve">Stel de grootboekrekening 4100 Afschrijvingskosten samen over de periode november - december 2022. </t>
  </si>
  <si>
    <t xml:space="preserve">4100 Afschrijvingskosten vaste activa                                                                                                                              </t>
  </si>
  <si>
    <t>Wat is het bedrag van de boekwaarde van Computerconfiguratie W90X80 op 31 december 2022?</t>
  </si>
  <si>
    <t>Boekwaarde 31-12-2022</t>
  </si>
  <si>
    <t>Opgave 12.2</t>
  </si>
  <si>
    <t>Verwerk voor Chair de ontvangen inkoopfactuur van TEKA in het inkoopboek.</t>
  </si>
  <si>
    <t>TEKA</t>
  </si>
  <si>
    <t>W90X80</t>
  </si>
  <si>
    <t>0350</t>
  </si>
  <si>
    <t>computerconfiguratie W90X80</t>
  </si>
  <si>
    <t>Journaliseer voor Chair de inkoopfactuur van TEKA.</t>
  </si>
  <si>
    <t>Computerconfiguratie W90X80</t>
  </si>
  <si>
    <t>Journaliseer memoriaalbon 2022-036.</t>
  </si>
  <si>
    <t>0360</t>
  </si>
  <si>
    <t>Stel de grootboekrekening 0350 Computers samen over de periode mei - december 2022. Sluit de grootboekrekening ook af.</t>
  </si>
  <si>
    <t xml:space="preserve">0350 Computers                                                                                                                                                               </t>
  </si>
  <si>
    <t xml:space="preserve">Stel de grootboekrekening 0360 Cumulatieve afschrijving computers samen over de periode mei - december 2022. </t>
  </si>
  <si>
    <t xml:space="preserve">0360 Cumulatieve afschrijving computers                                                                                                                        </t>
  </si>
  <si>
    <t xml:space="preserve">Stel de grootboekrekening 4100 Afschrijvingskosten vaste activa samen over de periode mei - december 2022. </t>
  </si>
  <si>
    <t>Computers</t>
  </si>
  <si>
    <t>Cumulatieve afschrijving computers</t>
  </si>
  <si>
    <t>Opgave 12.3</t>
  </si>
  <si>
    <t>Bereken de afschrijvingskosten per jaar.</t>
  </si>
  <si>
    <t>(€ 55.000 + € 5.000 - € 3.000) / 5 = € 11.400</t>
  </si>
  <si>
    <t>Bereken het gebruikte afschrijvingspercentage.</t>
  </si>
  <si>
    <t>€ 11.400 / € 60.000 x 100% = 19,00%</t>
  </si>
  <si>
    <t>Vul het onderstaande schema in:</t>
  </si>
  <si>
    <t>jaar</t>
  </si>
  <si>
    <t>boekwaarde begin jaar</t>
  </si>
  <si>
    <t>afschrijving</t>
  </si>
  <si>
    <t>boekwaarde eind jaar</t>
  </si>
  <si>
    <t>12.1 - 12.3</t>
  </si>
  <si>
    <t>12.4 - 12.6</t>
  </si>
  <si>
    <t>Opgave 12.4</t>
  </si>
  <si>
    <t>Welk resultaat behaalt Chez Miranda met deze verkoop?</t>
  </si>
  <si>
    <t>Boekwaarde</t>
  </si>
  <si>
    <t>Verkoopopbrengst</t>
  </si>
  <si>
    <t>Verlies</t>
  </si>
  <si>
    <r>
      <t xml:space="preserve">Journaliseer voor Chez Miranda de verzonden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</si>
  <si>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 xml:space="preserve">Journaal                                                                                                                                                                                           </t>
  </si>
  <si>
    <t>2022-066</t>
  </si>
  <si>
    <t>Kledingrekken verkocht</t>
  </si>
  <si>
    <t>Opgave 12.5</t>
  </si>
  <si>
    <t>Verwerk voor Chez Miranda de inkoopfactuur van Palmen in het inkoopboek.</t>
  </si>
  <si>
    <t>Palmen</t>
  </si>
  <si>
    <t>2022-115</t>
  </si>
  <si>
    <t>Kled r X4</t>
  </si>
  <si>
    <t>5896</t>
  </si>
  <si>
    <t>Kledingrekken X4</t>
  </si>
  <si>
    <t>Journaliseer voor Chez Miranda de inkoopfactuur van Palmen.</t>
  </si>
  <si>
    <t>Journaliseer memoriaalbon 2022-042.</t>
  </si>
  <si>
    <t>2022-042</t>
  </si>
  <si>
    <t>Stel de grootboekrekening 0300 Inventaris samen over de periode april - december 2022. Sluit de grootboekrekening ook af.</t>
  </si>
  <si>
    <t xml:space="preserve">0300 Inventaris                                                                                                                                                              </t>
  </si>
  <si>
    <t xml:space="preserve">Stel de grootboekrekening 0310 Cumulatieve afschrijving inventaris samen over de periode april - december 2022. </t>
  </si>
  <si>
    <t xml:space="preserve">0310 Cumulatieve afschrijving inventaris                                                                                                                      </t>
  </si>
  <si>
    <t xml:space="preserve">Stel de grootboekrekening 4100 Afschrijvingskosten vaste activa samen over de periode april - december 2022. </t>
  </si>
  <si>
    <t xml:space="preserve">4100 Afschrijvingskosten vaste activa                                                                                                                      </t>
  </si>
  <si>
    <t>Wat is het bedrag van de boekwaarde van de kledingrekken X4 op 31 december 2022?</t>
  </si>
  <si>
    <t>Welke bedragen staan er op 1 april 2026 op de grootboekrekeningen</t>
  </si>
  <si>
    <t>debet</t>
  </si>
  <si>
    <t>credit</t>
  </si>
  <si>
    <t>4 jaar x 12 maanden x € 43</t>
  </si>
  <si>
    <t>Boekwaarde 1-4-2026</t>
  </si>
  <si>
    <t>j</t>
  </si>
  <si>
    <r>
      <t xml:space="preserve">Journaliseer voor Miranda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het afleveren van de kledingrekken.</t>
    </r>
  </si>
  <si>
    <t>2026-066</t>
  </si>
  <si>
    <t>Brinkhoff</t>
  </si>
  <si>
    <t>Opgave 12.6</t>
  </si>
  <si>
    <t>Verwerk voor Baan de inkoopfactuur van Balans in het inkoopboek.</t>
  </si>
  <si>
    <t>Computer</t>
  </si>
  <si>
    <t>615</t>
  </si>
  <si>
    <t>Computerconfiguratie</t>
  </si>
  <si>
    <t>Journaliseer voor Baan de inkoopfactuur van Balans.</t>
  </si>
  <si>
    <t>(€ 2.200 - € 100) / 5 = € 420.</t>
  </si>
  <si>
    <t>Bereken het gebruikte jaarlijkse afschrijvingspercentage.</t>
  </si>
  <si>
    <t>€ 420 / € 2.200 x 100% = 19,09%</t>
  </si>
  <si>
    <t>12.8 - 12.12</t>
  </si>
  <si>
    <t>Opgave 12.8</t>
  </si>
  <si>
    <t>Journaliseer voor timmerbedrijf Athim memoriaalbon 2022-044.</t>
  </si>
  <si>
    <t>4100</t>
  </si>
  <si>
    <t xml:space="preserve">bedrijfsauto </t>
  </si>
  <si>
    <t>0510</t>
  </si>
  <si>
    <t>Opgave 12.9</t>
  </si>
  <si>
    <t>Journaliseer voor Balans memoriaal bon 2022-066.</t>
  </si>
  <si>
    <t>schenking computers</t>
  </si>
  <si>
    <t>4120</t>
  </si>
  <si>
    <t>Opgave 12.10</t>
  </si>
  <si>
    <r>
      <t xml:space="preserve">Journaliseer voor Balans de verkoopfactuur </t>
    </r>
    <r>
      <rPr>
        <b/>
        <sz val="12"/>
        <color theme="1"/>
        <rFont val="Arial"/>
        <family val="2"/>
      </rPr>
      <t>en</t>
    </r>
    <r>
      <rPr>
        <sz val="12"/>
        <color theme="1"/>
        <rFont val="Arial"/>
        <family val="2"/>
      </rPr>
      <t xml:space="preserve"> de aflevering van de bestelauto.</t>
    </r>
  </si>
  <si>
    <t>2022-615</t>
  </si>
  <si>
    <t>Bestelauto XX-02-XX</t>
  </si>
  <si>
    <t>1650</t>
  </si>
  <si>
    <t>0500</t>
  </si>
  <si>
    <t>Opgave 12.11</t>
  </si>
  <si>
    <t>Journaliseer voor Balans memoriaal bon 2022-077.</t>
  </si>
  <si>
    <t>2022-077</t>
  </si>
  <si>
    <t>4700</t>
  </si>
  <si>
    <t>Opgave 12.12</t>
  </si>
  <si>
    <t>Verwerk voor Prisma de inkoopfactuur van Balans in het inkoopboek.</t>
  </si>
  <si>
    <t>XX-02-XX</t>
  </si>
  <si>
    <t>,</t>
  </si>
  <si>
    <t>Journaliseer voor Prisma de ontvangen inkoopfactuur van Balans.</t>
  </si>
  <si>
    <t>Journaal                                                                                                                                                                                             EUR</t>
  </si>
  <si>
    <t>Uitwerking 12.1 - 12.3</t>
  </si>
  <si>
    <t>Uitwerking 12.4 - 12.6</t>
  </si>
  <si>
    <t>Uitwerking 12.8 - 12.12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</si>
</sst>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[$€-413]\ * #,##0_ ;_ [$€-413]\ * \-#,##0_ ;_ [$€-413]\ * &quot;-&quot;??_ ;_ @_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43" fontId="1" fillId="6" borderId="1" xfId="2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43" fontId="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0" fillId="8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43" fontId="1" fillId="6" borderId="1" xfId="2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3" fontId="3" fillId="0" borderId="1" xfId="2" applyFont="1" applyFill="1" applyBorder="1" applyAlignment="1">
      <alignment horizontal="righ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9" borderId="5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43" fontId="3" fillId="0" borderId="1" xfId="2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vertical="center"/>
    </xf>
    <xf numFmtId="0" fontId="4" fillId="0" borderId="0" xfId="1"/>
    <xf numFmtId="0" fontId="1" fillId="0" borderId="0" xfId="0" applyFont="1" applyAlignment="1">
      <alignment horizontal="left" vertical="center" indent="1"/>
    </xf>
    <xf numFmtId="0" fontId="3" fillId="6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43" fontId="1" fillId="0" borderId="0" xfId="2" applyFont="1" applyBorder="1" applyAlignment="1">
      <alignment vertical="center"/>
    </xf>
    <xf numFmtId="43" fontId="3" fillId="0" borderId="18" xfId="2" applyFont="1" applyFill="1" applyBorder="1" applyAlignment="1">
      <alignment horizontal="center" vertical="center" wrapText="1"/>
    </xf>
    <xf numFmtId="43" fontId="3" fillId="0" borderId="12" xfId="2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vertical="center"/>
    </xf>
    <xf numFmtId="43" fontId="1" fillId="0" borderId="7" xfId="0" applyNumberFormat="1" applyFont="1" applyBorder="1" applyAlignment="1">
      <alignment vertical="center"/>
    </xf>
    <xf numFmtId="1" fontId="1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19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4" fontId="3" fillId="6" borderId="6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3" fontId="3" fillId="0" borderId="6" xfId="2" applyFont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43" fontId="1" fillId="0" borderId="7" xfId="2" applyFont="1" applyBorder="1" applyAlignment="1">
      <alignment vertical="center"/>
    </xf>
    <xf numFmtId="43" fontId="3" fillId="6" borderId="1" xfId="2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14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2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left" vertical="center" wrapText="1"/>
    </xf>
    <xf numFmtId="17" fontId="3" fillId="0" borderId="4" xfId="0" applyNumberFormat="1" applyFont="1" applyBorder="1" applyAlignment="1">
      <alignment horizontal="left" vertical="center" wrapText="1"/>
    </xf>
    <xf numFmtId="17" fontId="3" fillId="0" borderId="3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17" fontId="1" fillId="6" borderId="2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7" fontId="1" fillId="6" borderId="4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/>
    </xf>
    <xf numFmtId="17" fontId="1" fillId="6" borderId="1" xfId="0" applyNumberFormat="1" applyFont="1" applyFill="1" applyBorder="1" applyAlignment="1">
      <alignment horizontal="left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zoomScale="190" zoomScaleNormal="190" workbookViewId="0">
      <selection activeCell="C10" sqref="C10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107</v>
      </c>
    </row>
    <row r="2" spans="1:7" ht="15.6" x14ac:dyDescent="0.3">
      <c r="A2" s="2"/>
    </row>
    <row r="3" spans="1:7" ht="15.6" x14ac:dyDescent="0.3">
      <c r="A3" s="2" t="s">
        <v>159</v>
      </c>
    </row>
    <row r="5" spans="1:7" x14ac:dyDescent="0.25">
      <c r="A5" s="1" t="s">
        <v>64</v>
      </c>
      <c r="B5" s="9">
        <v>44927</v>
      </c>
    </row>
    <row r="6" spans="1:7" x14ac:dyDescent="0.25">
      <c r="B6" s="9"/>
    </row>
    <row r="7" spans="1:7" x14ac:dyDescent="0.25">
      <c r="A7" s="6" t="s">
        <v>60</v>
      </c>
      <c r="B7" s="6" t="s">
        <v>105</v>
      </c>
      <c r="C7" s="6"/>
      <c r="D7" s="6"/>
      <c r="E7" s="6"/>
      <c r="F7" s="6"/>
      <c r="G7" s="6"/>
    </row>
    <row r="8" spans="1:7" x14ac:dyDescent="0.25">
      <c r="A8" s="6"/>
      <c r="B8" s="6" t="s">
        <v>112</v>
      </c>
      <c r="C8" s="6"/>
      <c r="D8" s="6"/>
      <c r="E8" s="6"/>
      <c r="F8" s="6"/>
      <c r="G8" s="6"/>
    </row>
    <row r="10" spans="1:7" ht="15.6" x14ac:dyDescent="0.3">
      <c r="A10" s="1" t="s">
        <v>65</v>
      </c>
      <c r="B10" s="10" t="s">
        <v>282</v>
      </c>
    </row>
    <row r="11" spans="1:7" ht="15.6" x14ac:dyDescent="0.3">
      <c r="B11" s="10" t="s">
        <v>283</v>
      </c>
    </row>
    <row r="12" spans="1:7" ht="15.6" x14ac:dyDescent="0.3">
      <c r="B12" s="65" t="s">
        <v>284</v>
      </c>
    </row>
    <row r="13" spans="1:7" ht="15.6" x14ac:dyDescent="0.3">
      <c r="B13" s="65"/>
    </row>
  </sheetData>
  <hyperlinks>
    <hyperlink ref="B10" location="'12.1 - 12.3'!A1" display="Uitwerking 12.1 - 12.3" xr:uid="{267935EA-FB63-4888-ACA8-D6576270C8AA}"/>
    <hyperlink ref="B11" location="'12.4 - 12.6'!A1" display="Uitwerking 12.4 - 12.6" xr:uid="{6B58CDB2-148E-411A-BCDE-DED1773A5472}"/>
    <hyperlink ref="B12" location="'12.8 - 12.12'!A1" display="Uitwerking 12.8 - 12.12" xr:uid="{8609DECA-ACFA-47EE-8EB8-938B4A16312A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1F98-6FD7-4386-B0FA-459AA888B488}">
  <dimension ref="A1:L163"/>
  <sheetViews>
    <sheetView showGridLines="0" workbookViewId="0">
      <selection activeCell="F11" sqref="F11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1.6640625" style="13" customWidth="1"/>
    <col min="4" max="4" width="11" style="13" customWidth="1"/>
    <col min="5" max="5" width="17.44140625" style="13" customWidth="1"/>
    <col min="6" max="6" width="13.33203125" style="13" customWidth="1"/>
    <col min="7" max="7" width="9.77734375" style="13" customWidth="1"/>
    <col min="8" max="8" width="11" style="13" customWidth="1"/>
    <col min="9" max="9" width="16.77734375" style="13" customWidth="1"/>
    <col min="10" max="10" width="12.5546875" style="13" customWidth="1"/>
    <col min="11" max="11" width="13.3320312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3">
      <c r="B1" s="12" t="s">
        <v>160</v>
      </c>
      <c r="D1" s="12" t="s">
        <v>210</v>
      </c>
    </row>
    <row r="2" spans="1:11" ht="15.6" x14ac:dyDescent="0.3">
      <c r="B2" s="16"/>
    </row>
    <row r="3" spans="1:11" ht="18" customHeight="1" x14ac:dyDescent="0.3">
      <c r="B3" s="12" t="s">
        <v>161</v>
      </c>
    </row>
    <row r="4" spans="1:11" ht="18" customHeight="1" x14ac:dyDescent="0.3">
      <c r="A4" s="11" t="s">
        <v>3</v>
      </c>
      <c r="B4" s="13" t="s">
        <v>162</v>
      </c>
    </row>
    <row r="5" spans="1:11" ht="10.95" customHeigh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8" customHeight="1" x14ac:dyDescent="0.3">
      <c r="A6" s="14"/>
      <c r="B6" s="17" t="s">
        <v>113</v>
      </c>
      <c r="C6" s="15"/>
      <c r="D6" s="15"/>
      <c r="E6" s="15"/>
      <c r="F6" s="15"/>
      <c r="G6" s="15"/>
      <c r="H6" s="15"/>
      <c r="I6" s="15"/>
      <c r="J6" s="15"/>
      <c r="K6" s="15"/>
    </row>
    <row r="7" spans="1:11" ht="10.95" customHeigh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8" customHeight="1" x14ac:dyDescent="0.3">
      <c r="A8" s="14"/>
      <c r="B8" s="18" t="s">
        <v>114</v>
      </c>
      <c r="C8" s="19">
        <v>14055</v>
      </c>
      <c r="D8" s="127" t="s">
        <v>163</v>
      </c>
      <c r="E8" s="127"/>
      <c r="F8" s="15"/>
      <c r="G8" s="15"/>
      <c r="H8" s="15"/>
      <c r="I8" s="15"/>
      <c r="J8" s="15"/>
      <c r="K8" s="15"/>
    </row>
    <row r="9" spans="1:11" ht="10.9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8" customHeight="1" x14ac:dyDescent="0.3">
      <c r="A10" s="14"/>
      <c r="B10" s="18" t="s">
        <v>115</v>
      </c>
      <c r="C10" s="20">
        <v>50</v>
      </c>
      <c r="D10" s="15"/>
      <c r="E10" s="18" t="s">
        <v>116</v>
      </c>
      <c r="F10" s="21" t="s">
        <v>142</v>
      </c>
      <c r="G10" s="15"/>
      <c r="H10" s="128" t="s">
        <v>117</v>
      </c>
      <c r="I10" s="129"/>
      <c r="J10" s="22" t="s">
        <v>164</v>
      </c>
      <c r="K10" s="15"/>
    </row>
    <row r="11" spans="1:11" ht="18" customHeight="1" x14ac:dyDescent="0.3">
      <c r="A11" s="14"/>
      <c r="B11" s="18" t="s">
        <v>0</v>
      </c>
      <c r="C11" s="19" t="s">
        <v>165</v>
      </c>
      <c r="D11" s="15"/>
      <c r="E11" s="18" t="s">
        <v>118</v>
      </c>
      <c r="F11" s="23" t="s">
        <v>131</v>
      </c>
      <c r="G11" s="15"/>
      <c r="H11" s="128" t="s">
        <v>119</v>
      </c>
      <c r="I11" s="129"/>
      <c r="J11" s="24">
        <v>44866</v>
      </c>
      <c r="K11" s="15"/>
    </row>
    <row r="12" spans="1:11" ht="18" customHeight="1" x14ac:dyDescent="0.3">
      <c r="A12" s="14"/>
      <c r="B12" s="18" t="s">
        <v>120</v>
      </c>
      <c r="C12" s="24">
        <v>44896</v>
      </c>
      <c r="D12" s="15"/>
      <c r="E12" s="18" t="s">
        <v>121</v>
      </c>
      <c r="F12" s="23" t="s">
        <v>166</v>
      </c>
      <c r="G12" s="15"/>
      <c r="H12" s="128" t="s">
        <v>122</v>
      </c>
      <c r="I12" s="129"/>
      <c r="J12" s="26">
        <f>I17+J17</f>
        <v>24200</v>
      </c>
      <c r="K12" s="15" t="s">
        <v>110</v>
      </c>
    </row>
    <row r="13" spans="1:11" ht="10.95" customHeight="1" x14ac:dyDescent="0.3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8" customHeight="1" x14ac:dyDescent="0.3">
      <c r="A14" s="14"/>
      <c r="B14" s="17" t="s">
        <v>123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0.9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28.2" customHeight="1" x14ac:dyDescent="0.3">
      <c r="A16" s="14"/>
      <c r="B16" s="39" t="s">
        <v>124</v>
      </c>
      <c r="C16" s="126" t="s">
        <v>0</v>
      </c>
      <c r="D16" s="126"/>
      <c r="E16" s="126"/>
      <c r="F16" s="39" t="s">
        <v>125</v>
      </c>
      <c r="G16" s="39" t="s">
        <v>126</v>
      </c>
      <c r="H16" s="39" t="s">
        <v>127</v>
      </c>
      <c r="I16" s="39" t="s">
        <v>122</v>
      </c>
      <c r="J16" s="39" t="s">
        <v>128</v>
      </c>
      <c r="K16" s="15"/>
    </row>
    <row r="17" spans="1:11" ht="18" customHeight="1" x14ac:dyDescent="0.3">
      <c r="A17" s="14"/>
      <c r="B17" s="23" t="s">
        <v>144</v>
      </c>
      <c r="C17" s="120" t="s">
        <v>167</v>
      </c>
      <c r="D17" s="120"/>
      <c r="E17" s="120"/>
      <c r="F17" s="19">
        <v>1</v>
      </c>
      <c r="G17" s="68">
        <v>0.21</v>
      </c>
      <c r="H17" s="25" t="s">
        <v>146</v>
      </c>
      <c r="I17" s="29">
        <v>20000</v>
      </c>
      <c r="J17" s="29">
        <v>4200</v>
      </c>
      <c r="K17" s="15"/>
    </row>
    <row r="18" spans="1:11" ht="10.95" customHeight="1" x14ac:dyDescent="0.3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8" customHeight="1" x14ac:dyDescent="0.3"/>
    <row r="20" spans="1:11" ht="18" customHeight="1" x14ac:dyDescent="0.3">
      <c r="A20" s="11" t="s">
        <v>6</v>
      </c>
      <c r="B20" s="13" t="s">
        <v>168</v>
      </c>
    </row>
    <row r="21" spans="1:11" ht="18" customHeight="1" x14ac:dyDescent="0.3">
      <c r="B21" s="121" t="s">
        <v>169</v>
      </c>
      <c r="C21" s="122"/>
      <c r="D21" s="122"/>
      <c r="E21" s="122"/>
      <c r="F21" s="122"/>
      <c r="G21" s="122"/>
      <c r="H21" s="122"/>
      <c r="I21" s="122"/>
      <c r="J21" s="122"/>
      <c r="K21" s="31" t="s">
        <v>110</v>
      </c>
    </row>
    <row r="22" spans="1:11" ht="29.4" customHeight="1" x14ac:dyDescent="0.3">
      <c r="B22" s="32" t="s">
        <v>108</v>
      </c>
      <c r="C22" s="32" t="s">
        <v>115</v>
      </c>
      <c r="D22" s="33" t="s">
        <v>129</v>
      </c>
      <c r="E22" s="32" t="s">
        <v>109</v>
      </c>
      <c r="F22" s="32" t="s">
        <v>130</v>
      </c>
      <c r="G22" s="123" t="s">
        <v>0</v>
      </c>
      <c r="H22" s="124"/>
      <c r="I22" s="125"/>
      <c r="J22" s="33" t="s">
        <v>1</v>
      </c>
      <c r="K22" s="32" t="s">
        <v>2</v>
      </c>
    </row>
    <row r="23" spans="1:11" ht="18" customHeight="1" x14ac:dyDescent="0.3">
      <c r="B23" s="34">
        <v>44866</v>
      </c>
      <c r="C23" s="35">
        <v>50</v>
      </c>
      <c r="D23" s="36" t="s">
        <v>164</v>
      </c>
      <c r="E23" s="51" t="s">
        <v>144</v>
      </c>
      <c r="F23" s="36"/>
      <c r="G23" s="120" t="s">
        <v>167</v>
      </c>
      <c r="H23" s="120"/>
      <c r="I23" s="120"/>
      <c r="J23" s="70">
        <v>20000</v>
      </c>
      <c r="K23" s="71"/>
    </row>
    <row r="24" spans="1:11" ht="18" customHeight="1" x14ac:dyDescent="0.3">
      <c r="B24" s="34">
        <v>44866</v>
      </c>
      <c r="C24" s="35">
        <v>50</v>
      </c>
      <c r="D24" s="36" t="str">
        <f>D23</f>
        <v>2022-052</v>
      </c>
      <c r="E24" s="51" t="s">
        <v>148</v>
      </c>
      <c r="F24" s="36"/>
      <c r="G24" s="120" t="s">
        <v>163</v>
      </c>
      <c r="H24" s="120"/>
      <c r="I24" s="120"/>
      <c r="J24" s="70">
        <v>4200</v>
      </c>
      <c r="K24" s="71"/>
    </row>
    <row r="25" spans="1:11" ht="18" customHeight="1" x14ac:dyDescent="0.3">
      <c r="B25" s="34">
        <v>44866</v>
      </c>
      <c r="C25" s="35">
        <v>50</v>
      </c>
      <c r="D25" s="36" t="str">
        <f>D24</f>
        <v>2022-052</v>
      </c>
      <c r="E25" s="35">
        <v>1400</v>
      </c>
      <c r="F25" s="36">
        <v>14055</v>
      </c>
      <c r="G25" s="120" t="s">
        <v>167</v>
      </c>
      <c r="H25" s="120"/>
      <c r="I25" s="120"/>
      <c r="J25" s="70"/>
      <c r="K25" s="71">
        <v>24200</v>
      </c>
    </row>
    <row r="26" spans="1:11" ht="18" customHeight="1" x14ac:dyDescent="0.3"/>
    <row r="27" spans="1:11" ht="18" customHeight="1" x14ac:dyDescent="0.3">
      <c r="A27" s="11" t="s">
        <v>4</v>
      </c>
      <c r="B27" s="59" t="s">
        <v>170</v>
      </c>
    </row>
    <row r="28" spans="1:11" ht="10.95" customHeight="1" x14ac:dyDescent="0.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8" customHeight="1" x14ac:dyDescent="0.3">
      <c r="A29" s="14"/>
      <c r="B29" s="17" t="s">
        <v>132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0.95" customHeight="1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8" customHeight="1" x14ac:dyDescent="0.3">
      <c r="A31" s="14"/>
      <c r="B31" s="18" t="s">
        <v>115</v>
      </c>
      <c r="C31" s="20">
        <v>90</v>
      </c>
      <c r="D31" s="15"/>
      <c r="E31" s="18" t="s">
        <v>116</v>
      </c>
      <c r="F31" s="21" t="s">
        <v>142</v>
      </c>
      <c r="G31" s="15"/>
      <c r="H31" s="135" t="s">
        <v>117</v>
      </c>
      <c r="I31" s="136"/>
      <c r="J31" s="22" t="s">
        <v>171</v>
      </c>
      <c r="K31" s="15"/>
    </row>
    <row r="32" spans="1:11" ht="10.95" customHeigh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8" customHeight="1" x14ac:dyDescent="0.3">
      <c r="A33" s="14"/>
      <c r="B33" s="17" t="s">
        <v>123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0.95" customHeight="1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31.2" customHeight="1" x14ac:dyDescent="0.3">
      <c r="A35" s="14"/>
      <c r="B35" s="38" t="s">
        <v>108</v>
      </c>
      <c r="C35" s="39" t="s">
        <v>109</v>
      </c>
      <c r="D35" s="39" t="s">
        <v>133</v>
      </c>
      <c r="E35" s="126" t="s">
        <v>0</v>
      </c>
      <c r="F35" s="126"/>
      <c r="G35" s="126"/>
      <c r="H35" s="126"/>
      <c r="I35" s="44" t="s">
        <v>1</v>
      </c>
      <c r="J35" s="28" t="s">
        <v>2</v>
      </c>
      <c r="K35" s="15"/>
    </row>
    <row r="36" spans="1:11" ht="18" customHeight="1" x14ac:dyDescent="0.3">
      <c r="A36" s="14"/>
      <c r="B36" s="24">
        <v>44895</v>
      </c>
      <c r="C36" s="19">
        <v>4100</v>
      </c>
      <c r="D36" s="19"/>
      <c r="E36" s="131" t="s">
        <v>167</v>
      </c>
      <c r="F36" s="132"/>
      <c r="G36" s="132"/>
      <c r="H36" s="133"/>
      <c r="I36" s="64">
        <v>300</v>
      </c>
      <c r="J36" s="30"/>
      <c r="K36" s="15"/>
    </row>
    <row r="37" spans="1:11" ht="18" customHeight="1" x14ac:dyDescent="0.3">
      <c r="A37" s="14"/>
      <c r="B37" s="24">
        <v>44895</v>
      </c>
      <c r="C37" s="23" t="s">
        <v>172</v>
      </c>
      <c r="D37" s="19"/>
      <c r="E37" s="134">
        <v>44866</v>
      </c>
      <c r="F37" s="132"/>
      <c r="G37" s="132"/>
      <c r="H37" s="133"/>
      <c r="I37" s="64"/>
      <c r="J37" s="29">
        <v>300</v>
      </c>
      <c r="K37" s="15"/>
    </row>
    <row r="38" spans="1:11" ht="10.95" customHeight="1" x14ac:dyDescent="0.3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8" customHeight="1" x14ac:dyDescent="0.3"/>
    <row r="40" spans="1:11" ht="18" customHeight="1" x14ac:dyDescent="0.3">
      <c r="A40" s="11" t="s">
        <v>5</v>
      </c>
      <c r="B40" s="13" t="s">
        <v>173</v>
      </c>
    </row>
    <row r="41" spans="1:11" ht="18" customHeight="1" x14ac:dyDescent="0.3">
      <c r="B41" s="121" t="s">
        <v>169</v>
      </c>
      <c r="C41" s="122"/>
      <c r="D41" s="122"/>
      <c r="E41" s="122"/>
      <c r="F41" s="122"/>
      <c r="G41" s="122"/>
      <c r="H41" s="122"/>
      <c r="I41" s="122"/>
      <c r="J41" s="122"/>
      <c r="K41" s="31" t="s">
        <v>110</v>
      </c>
    </row>
    <row r="42" spans="1:11" ht="28.8" customHeight="1" x14ac:dyDescent="0.3">
      <c r="B42" s="32" t="s">
        <v>108</v>
      </c>
      <c r="C42" s="32" t="s">
        <v>115</v>
      </c>
      <c r="D42" s="33" t="s">
        <v>129</v>
      </c>
      <c r="E42" s="32" t="s">
        <v>109</v>
      </c>
      <c r="F42" s="32" t="s">
        <v>130</v>
      </c>
      <c r="G42" s="123" t="s">
        <v>0</v>
      </c>
      <c r="H42" s="124"/>
      <c r="I42" s="125"/>
      <c r="J42" s="33" t="s">
        <v>1</v>
      </c>
      <c r="K42" s="32" t="s">
        <v>2</v>
      </c>
    </row>
    <row r="43" spans="1:11" ht="18" customHeight="1" x14ac:dyDescent="0.3">
      <c r="B43" s="24">
        <v>44895</v>
      </c>
      <c r="C43" s="19">
        <v>90</v>
      </c>
      <c r="D43" s="19" t="s">
        <v>171</v>
      </c>
      <c r="E43" s="19">
        <v>4100</v>
      </c>
      <c r="F43" s="72"/>
      <c r="G43" s="106" t="s">
        <v>167</v>
      </c>
      <c r="H43" s="106"/>
      <c r="I43" s="106"/>
      <c r="J43" s="64">
        <v>300</v>
      </c>
      <c r="K43" s="30"/>
    </row>
    <row r="44" spans="1:11" ht="18" customHeight="1" x14ac:dyDescent="0.3">
      <c r="B44" s="24">
        <v>44895</v>
      </c>
      <c r="C44" s="19">
        <v>90</v>
      </c>
      <c r="D44" s="19" t="s">
        <v>171</v>
      </c>
      <c r="E44" s="23" t="s">
        <v>172</v>
      </c>
      <c r="F44" s="72"/>
      <c r="G44" s="111">
        <v>44866</v>
      </c>
      <c r="H44" s="118"/>
      <c r="I44" s="119"/>
      <c r="J44" s="64"/>
      <c r="K44" s="29">
        <v>300</v>
      </c>
    </row>
    <row r="45" spans="1:11" ht="18" customHeight="1" x14ac:dyDescent="0.3"/>
    <row r="46" spans="1:11" ht="18" customHeight="1" x14ac:dyDescent="0.3">
      <c r="A46" s="11" t="s">
        <v>147</v>
      </c>
      <c r="B46" s="13" t="s">
        <v>174</v>
      </c>
    </row>
    <row r="47" spans="1:11" ht="18" customHeight="1" x14ac:dyDescent="0.3">
      <c r="B47" s="114" t="s">
        <v>175</v>
      </c>
      <c r="C47" s="115"/>
      <c r="D47" s="115"/>
      <c r="E47" s="115"/>
      <c r="F47" s="115"/>
      <c r="G47" s="115"/>
      <c r="H47" s="115"/>
      <c r="I47" s="115"/>
      <c r="J47" s="52" t="s">
        <v>134</v>
      </c>
    </row>
    <row r="48" spans="1:11" ht="28.2" customHeight="1" x14ac:dyDescent="0.3">
      <c r="B48" s="54" t="s">
        <v>108</v>
      </c>
      <c r="C48" s="54" t="s">
        <v>115</v>
      </c>
      <c r="D48" s="54" t="s">
        <v>129</v>
      </c>
      <c r="E48" s="116" t="s">
        <v>0</v>
      </c>
      <c r="F48" s="116"/>
      <c r="G48" s="116"/>
      <c r="H48" s="116"/>
      <c r="I48" s="54" t="s">
        <v>1</v>
      </c>
      <c r="J48" s="54" t="s">
        <v>2</v>
      </c>
    </row>
    <row r="49" spans="1:10" ht="18" customHeight="1" x14ac:dyDescent="0.3">
      <c r="B49" s="55">
        <v>44866</v>
      </c>
      <c r="C49" s="56">
        <v>50</v>
      </c>
      <c r="D49" s="56" t="s">
        <v>164</v>
      </c>
      <c r="E49" s="117" t="s">
        <v>167</v>
      </c>
      <c r="F49" s="118"/>
      <c r="G49" s="118"/>
      <c r="H49" s="119"/>
      <c r="I49" s="57">
        <v>20000</v>
      </c>
      <c r="J49" s="56"/>
    </row>
    <row r="50" spans="1:10" ht="18" customHeight="1" x14ac:dyDescent="0.3">
      <c r="B50" s="55">
        <v>44926</v>
      </c>
      <c r="C50" s="56"/>
      <c r="D50" s="56"/>
      <c r="E50" s="106" t="s">
        <v>135</v>
      </c>
      <c r="F50" s="106"/>
      <c r="G50" s="106"/>
      <c r="H50" s="106"/>
      <c r="I50" s="57"/>
      <c r="J50" s="57">
        <v>20000</v>
      </c>
    </row>
    <row r="51" spans="1:10" ht="18" customHeight="1" x14ac:dyDescent="0.3">
      <c r="A51" s="53"/>
      <c r="B51" s="73"/>
      <c r="C51" s="74"/>
      <c r="D51" s="74"/>
      <c r="E51" s="107" t="s">
        <v>152</v>
      </c>
      <c r="F51" s="108"/>
      <c r="G51" s="108"/>
      <c r="H51" s="109"/>
      <c r="I51" s="75">
        <f>SUM(I49:I50)</f>
        <v>20000</v>
      </c>
      <c r="J51" s="75">
        <f>SUM(J49:J50)</f>
        <v>20000</v>
      </c>
    </row>
    <row r="52" spans="1:10" ht="18" customHeight="1" x14ac:dyDescent="0.3"/>
    <row r="53" spans="1:10" ht="18" customHeight="1" x14ac:dyDescent="0.3">
      <c r="A53" s="11" t="s">
        <v>153</v>
      </c>
      <c r="B53" s="13" t="s">
        <v>176</v>
      </c>
    </row>
    <row r="54" spans="1:10" ht="18" customHeight="1" x14ac:dyDescent="0.3">
      <c r="B54" s="76" t="s">
        <v>156</v>
      </c>
    </row>
    <row r="55" spans="1:10" ht="18" customHeight="1" x14ac:dyDescent="0.3">
      <c r="B55" s="114" t="s">
        <v>177</v>
      </c>
      <c r="C55" s="115"/>
      <c r="D55" s="115"/>
      <c r="E55" s="115"/>
      <c r="F55" s="115"/>
      <c r="G55" s="115"/>
      <c r="H55" s="115"/>
      <c r="I55" s="115"/>
      <c r="J55" s="52" t="s">
        <v>134</v>
      </c>
    </row>
    <row r="56" spans="1:10" ht="28.8" customHeight="1" x14ac:dyDescent="0.3">
      <c r="B56" s="63" t="s">
        <v>108</v>
      </c>
      <c r="C56" s="63" t="s">
        <v>115</v>
      </c>
      <c r="D56" s="63" t="s">
        <v>129</v>
      </c>
      <c r="E56" s="130" t="s">
        <v>0</v>
      </c>
      <c r="F56" s="130"/>
      <c r="G56" s="130"/>
      <c r="H56" s="130"/>
      <c r="I56" s="63" t="s">
        <v>1</v>
      </c>
      <c r="J56" s="63" t="s">
        <v>2</v>
      </c>
    </row>
    <row r="57" spans="1:10" ht="18" customHeight="1" x14ac:dyDescent="0.3">
      <c r="B57" s="55">
        <v>44895</v>
      </c>
      <c r="C57" s="19">
        <v>90</v>
      </c>
      <c r="D57" s="56" t="s">
        <v>171</v>
      </c>
      <c r="E57" s="48">
        <v>44866</v>
      </c>
      <c r="F57" s="45"/>
      <c r="G57" s="45"/>
      <c r="H57" s="46"/>
      <c r="I57" s="57"/>
      <c r="J57" s="57">
        <v>300</v>
      </c>
    </row>
    <row r="58" spans="1:10" ht="18" customHeight="1" x14ac:dyDescent="0.3">
      <c r="B58" s="55">
        <v>44926</v>
      </c>
      <c r="C58" s="19">
        <v>90</v>
      </c>
      <c r="D58" s="56" t="s">
        <v>178</v>
      </c>
      <c r="E58" s="48">
        <v>44896</v>
      </c>
      <c r="F58" s="45"/>
      <c r="G58" s="45"/>
      <c r="H58" s="46"/>
      <c r="I58" s="57"/>
      <c r="J58" s="57">
        <v>300</v>
      </c>
    </row>
    <row r="59" spans="1:10" ht="18" customHeight="1" x14ac:dyDescent="0.3">
      <c r="B59" s="55">
        <v>44926</v>
      </c>
      <c r="C59" s="56"/>
      <c r="D59" s="56"/>
      <c r="E59" s="106" t="s">
        <v>135</v>
      </c>
      <c r="F59" s="106"/>
      <c r="G59" s="106"/>
      <c r="H59" s="106"/>
      <c r="I59" s="57">
        <v>600</v>
      </c>
      <c r="J59" s="57"/>
    </row>
    <row r="60" spans="1:10" ht="18" customHeight="1" x14ac:dyDescent="0.3">
      <c r="B60" s="73"/>
      <c r="C60" s="74"/>
      <c r="D60" s="74"/>
      <c r="E60" s="107" t="s">
        <v>152</v>
      </c>
      <c r="F60" s="108"/>
      <c r="G60" s="108"/>
      <c r="H60" s="109"/>
      <c r="I60" s="75">
        <f>SUM(I57:I59)</f>
        <v>600</v>
      </c>
      <c r="J60" s="75">
        <f>SUM(J57:J59)</f>
        <v>600</v>
      </c>
    </row>
    <row r="61" spans="1:10" ht="18" customHeight="1" x14ac:dyDescent="0.3"/>
    <row r="62" spans="1:10" ht="18" customHeight="1" x14ac:dyDescent="0.3">
      <c r="A62" s="11" t="s">
        <v>154</v>
      </c>
      <c r="B62" s="13" t="s">
        <v>179</v>
      </c>
    </row>
    <row r="63" spans="1:10" ht="18" customHeight="1" x14ac:dyDescent="0.3">
      <c r="B63" s="13" t="s">
        <v>156</v>
      </c>
    </row>
    <row r="64" spans="1:10" ht="18" customHeight="1" x14ac:dyDescent="0.3">
      <c r="B64" s="114" t="s">
        <v>180</v>
      </c>
      <c r="C64" s="115"/>
      <c r="D64" s="115"/>
      <c r="E64" s="115"/>
      <c r="F64" s="115"/>
      <c r="G64" s="115"/>
      <c r="H64" s="115"/>
      <c r="I64" s="115"/>
      <c r="J64" s="52" t="s">
        <v>110</v>
      </c>
    </row>
    <row r="65" spans="1:11" ht="25.8" customHeight="1" x14ac:dyDescent="0.3">
      <c r="B65" s="54" t="s">
        <v>108</v>
      </c>
      <c r="C65" s="54" t="s">
        <v>115</v>
      </c>
      <c r="D65" s="54" t="s">
        <v>129</v>
      </c>
      <c r="E65" s="116" t="s">
        <v>0</v>
      </c>
      <c r="F65" s="116"/>
      <c r="G65" s="116"/>
      <c r="H65" s="116"/>
      <c r="I65" s="54" t="s">
        <v>1</v>
      </c>
      <c r="J65" s="54" t="s">
        <v>2</v>
      </c>
    </row>
    <row r="66" spans="1:11" ht="18" customHeight="1" x14ac:dyDescent="0.3">
      <c r="B66" s="55">
        <v>44895</v>
      </c>
      <c r="C66" s="19">
        <v>90</v>
      </c>
      <c r="D66" s="56" t="s">
        <v>171</v>
      </c>
      <c r="E66" s="48">
        <v>44866</v>
      </c>
      <c r="F66" s="45"/>
      <c r="G66" s="45"/>
      <c r="H66" s="46"/>
      <c r="I66" s="57">
        <v>300</v>
      </c>
      <c r="J66" s="30"/>
    </row>
    <row r="67" spans="1:11" ht="18" customHeight="1" x14ac:dyDescent="0.3">
      <c r="B67" s="55">
        <v>44926</v>
      </c>
      <c r="C67" s="19">
        <v>90</v>
      </c>
      <c r="D67" s="56" t="s">
        <v>178</v>
      </c>
      <c r="E67" s="48">
        <v>44896</v>
      </c>
      <c r="F67" s="45"/>
      <c r="G67" s="45"/>
      <c r="H67" s="46"/>
      <c r="I67" s="57">
        <v>300</v>
      </c>
      <c r="J67" s="30"/>
    </row>
    <row r="68" spans="1:11" ht="18" customHeight="1" x14ac:dyDescent="0.3">
      <c r="B68" s="55">
        <v>44926</v>
      </c>
      <c r="C68" s="56"/>
      <c r="D68" s="56"/>
      <c r="E68" s="106" t="s">
        <v>151</v>
      </c>
      <c r="F68" s="106"/>
      <c r="G68" s="106"/>
      <c r="H68" s="106"/>
      <c r="I68" s="57"/>
      <c r="J68" s="57">
        <v>600</v>
      </c>
    </row>
    <row r="69" spans="1:11" ht="18" customHeight="1" x14ac:dyDescent="0.3">
      <c r="B69" s="73"/>
      <c r="C69" s="74"/>
      <c r="D69" s="74"/>
      <c r="E69" s="107" t="s">
        <v>152</v>
      </c>
      <c r="F69" s="108"/>
      <c r="G69" s="108"/>
      <c r="H69" s="109"/>
      <c r="I69" s="75">
        <f>SUM(I66:I68)</f>
        <v>600</v>
      </c>
      <c r="J69" s="75">
        <f>SUM(J66:J68)</f>
        <v>600</v>
      </c>
    </row>
    <row r="70" spans="1:11" ht="18" customHeight="1" x14ac:dyDescent="0.3"/>
    <row r="71" spans="1:11" ht="18" customHeight="1" x14ac:dyDescent="0.3">
      <c r="A71" s="11" t="s">
        <v>155</v>
      </c>
      <c r="B71" s="13" t="s">
        <v>181</v>
      </c>
    </row>
    <row r="72" spans="1:11" ht="18" customHeight="1" x14ac:dyDescent="0.3">
      <c r="B72" s="77" t="s">
        <v>144</v>
      </c>
      <c r="C72" s="13" t="s">
        <v>9</v>
      </c>
      <c r="F72" s="78">
        <v>20000</v>
      </c>
    </row>
    <row r="73" spans="1:11" ht="18" customHeight="1" x14ac:dyDescent="0.3">
      <c r="B73" s="77" t="s">
        <v>172</v>
      </c>
      <c r="C73" s="13" t="s">
        <v>10</v>
      </c>
      <c r="F73" s="79">
        <f>I59</f>
        <v>600</v>
      </c>
    </row>
    <row r="74" spans="1:11" ht="18" customHeight="1" x14ac:dyDescent="0.3">
      <c r="C74" s="13" t="s">
        <v>182</v>
      </c>
      <c r="F74" s="78">
        <f>F72-F73</f>
        <v>19400</v>
      </c>
    </row>
    <row r="75" spans="1:11" ht="18" customHeight="1" x14ac:dyDescent="0.3"/>
    <row r="76" spans="1:11" ht="18" customHeight="1" x14ac:dyDescent="0.3"/>
    <row r="77" spans="1:11" ht="18" customHeight="1" x14ac:dyDescent="0.3">
      <c r="B77" s="12" t="s">
        <v>183</v>
      </c>
    </row>
    <row r="78" spans="1:11" ht="18" customHeight="1" x14ac:dyDescent="0.25">
      <c r="A78" s="11" t="s">
        <v>3</v>
      </c>
      <c r="B78" s="1" t="s">
        <v>184</v>
      </c>
    </row>
    <row r="79" spans="1:11" ht="10.95" customHeight="1" x14ac:dyDescent="0.3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 ht="18" customHeight="1" x14ac:dyDescent="0.3">
      <c r="A80" s="14"/>
      <c r="B80" s="17" t="s">
        <v>113</v>
      </c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0.95" customHeight="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ht="18" customHeight="1" x14ac:dyDescent="0.3">
      <c r="A82" s="14"/>
      <c r="B82" s="18" t="s">
        <v>114</v>
      </c>
      <c r="C82" s="19">
        <v>14040</v>
      </c>
      <c r="D82" s="127" t="s">
        <v>185</v>
      </c>
      <c r="E82" s="127"/>
      <c r="F82" s="15"/>
      <c r="G82" s="15"/>
      <c r="H82" s="15"/>
      <c r="I82" s="15"/>
      <c r="J82" s="15"/>
      <c r="K82" s="15"/>
    </row>
    <row r="83" spans="1:11" ht="10.95" customHeight="1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 ht="18" customHeight="1" x14ac:dyDescent="0.3">
      <c r="A84" s="14"/>
      <c r="B84" s="18" t="s">
        <v>115</v>
      </c>
      <c r="C84" s="20">
        <v>50</v>
      </c>
      <c r="D84" s="15"/>
      <c r="E84" s="18" t="s">
        <v>116</v>
      </c>
      <c r="F84" s="21" t="s">
        <v>145</v>
      </c>
      <c r="G84" s="15"/>
      <c r="H84" s="128" t="s">
        <v>117</v>
      </c>
      <c r="I84" s="129"/>
      <c r="J84" s="22" t="s">
        <v>139</v>
      </c>
      <c r="K84" s="15"/>
    </row>
    <row r="85" spans="1:11" ht="18" customHeight="1" x14ac:dyDescent="0.3">
      <c r="A85" s="14"/>
      <c r="B85" s="18" t="s">
        <v>0</v>
      </c>
      <c r="C85" s="19" t="s">
        <v>186</v>
      </c>
      <c r="D85" s="15"/>
      <c r="E85" s="18" t="s">
        <v>118</v>
      </c>
      <c r="F85" s="23" t="s">
        <v>131</v>
      </c>
      <c r="G85" s="15"/>
      <c r="H85" s="128" t="s">
        <v>119</v>
      </c>
      <c r="I85" s="129"/>
      <c r="J85" s="24">
        <v>44682</v>
      </c>
      <c r="K85" s="15"/>
    </row>
    <row r="86" spans="1:11" ht="18" customHeight="1" x14ac:dyDescent="0.3">
      <c r="A86" s="14"/>
      <c r="B86" s="18" t="s">
        <v>120</v>
      </c>
      <c r="C86" s="24">
        <v>44713</v>
      </c>
      <c r="D86" s="15"/>
      <c r="E86" s="18" t="s">
        <v>121</v>
      </c>
      <c r="F86" s="80">
        <v>121314</v>
      </c>
      <c r="G86" s="15"/>
      <c r="H86" s="128" t="s">
        <v>122</v>
      </c>
      <c r="I86" s="129"/>
      <c r="J86" s="26">
        <f>I91+J91</f>
        <v>1452</v>
      </c>
      <c r="K86" s="15" t="s">
        <v>110</v>
      </c>
    </row>
    <row r="87" spans="1:11" ht="10.95" customHeight="1" x14ac:dyDescent="0.3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18" customHeight="1" x14ac:dyDescent="0.3">
      <c r="A88" s="14"/>
      <c r="B88" s="17" t="s">
        <v>123</v>
      </c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10.95" customHeight="1" x14ac:dyDescent="0.3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29.4" customHeight="1" x14ac:dyDescent="0.3">
      <c r="A90" s="14"/>
      <c r="B90" s="39" t="s">
        <v>124</v>
      </c>
      <c r="C90" s="126" t="s">
        <v>0</v>
      </c>
      <c r="D90" s="126"/>
      <c r="E90" s="126"/>
      <c r="F90" s="39" t="s">
        <v>125</v>
      </c>
      <c r="G90" s="39" t="s">
        <v>126</v>
      </c>
      <c r="H90" s="39" t="s">
        <v>127</v>
      </c>
      <c r="I90" s="39" t="s">
        <v>122</v>
      </c>
      <c r="J90" s="39" t="s">
        <v>128</v>
      </c>
      <c r="K90" s="15"/>
    </row>
    <row r="91" spans="1:11" ht="18" customHeight="1" x14ac:dyDescent="0.3">
      <c r="A91" s="14"/>
      <c r="B91" s="23" t="s">
        <v>187</v>
      </c>
      <c r="C91" s="120" t="s">
        <v>188</v>
      </c>
      <c r="D91" s="120"/>
      <c r="E91" s="120"/>
      <c r="F91" s="19">
        <v>1</v>
      </c>
      <c r="G91" s="68">
        <v>0.21</v>
      </c>
      <c r="H91" s="25" t="s">
        <v>146</v>
      </c>
      <c r="I91" s="29">
        <v>1200</v>
      </c>
      <c r="J91" s="29">
        <v>252</v>
      </c>
      <c r="K91" s="15"/>
    </row>
    <row r="92" spans="1:11" ht="10.95" customHeight="1" x14ac:dyDescent="0.3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8" customHeight="1" x14ac:dyDescent="0.3"/>
    <row r="94" spans="1:11" ht="18" customHeight="1" x14ac:dyDescent="0.3">
      <c r="A94" s="11" t="s">
        <v>6</v>
      </c>
      <c r="B94" s="13" t="s">
        <v>189</v>
      </c>
    </row>
    <row r="95" spans="1:11" ht="18" customHeight="1" x14ac:dyDescent="0.3">
      <c r="B95" s="121" t="s">
        <v>169</v>
      </c>
      <c r="C95" s="122"/>
      <c r="D95" s="122"/>
      <c r="E95" s="122"/>
      <c r="F95" s="122"/>
      <c r="G95" s="122"/>
      <c r="H95" s="122"/>
      <c r="I95" s="122"/>
      <c r="J95" s="122"/>
      <c r="K95" s="31" t="s">
        <v>110</v>
      </c>
    </row>
    <row r="96" spans="1:11" ht="27.6" customHeight="1" x14ac:dyDescent="0.3">
      <c r="B96" s="32" t="s">
        <v>108</v>
      </c>
      <c r="C96" s="32" t="s">
        <v>115</v>
      </c>
      <c r="D96" s="33" t="s">
        <v>129</v>
      </c>
      <c r="E96" s="32" t="s">
        <v>109</v>
      </c>
      <c r="F96" s="32" t="s">
        <v>130</v>
      </c>
      <c r="G96" s="123" t="s">
        <v>0</v>
      </c>
      <c r="H96" s="124"/>
      <c r="I96" s="125"/>
      <c r="J96" s="33" t="s">
        <v>1</v>
      </c>
      <c r="K96" s="32" t="s">
        <v>2</v>
      </c>
    </row>
    <row r="97" spans="1:12" ht="18" customHeight="1" x14ac:dyDescent="0.3">
      <c r="B97" s="34">
        <v>44682</v>
      </c>
      <c r="C97" s="35">
        <v>50</v>
      </c>
      <c r="D97" s="36" t="s">
        <v>139</v>
      </c>
      <c r="E97" s="51" t="s">
        <v>187</v>
      </c>
      <c r="F97" s="36"/>
      <c r="G97" s="120" t="s">
        <v>190</v>
      </c>
      <c r="H97" s="120"/>
      <c r="I97" s="120"/>
      <c r="J97" s="70">
        <v>1200</v>
      </c>
      <c r="K97" s="71"/>
    </row>
    <row r="98" spans="1:12" ht="18" customHeight="1" x14ac:dyDescent="0.3">
      <c r="B98" s="34">
        <v>44682</v>
      </c>
      <c r="C98" s="35">
        <v>50</v>
      </c>
      <c r="D98" s="36" t="s">
        <v>139</v>
      </c>
      <c r="E98" s="51" t="s">
        <v>148</v>
      </c>
      <c r="F98" s="36"/>
      <c r="G98" s="120" t="s">
        <v>185</v>
      </c>
      <c r="H98" s="120"/>
      <c r="I98" s="120"/>
      <c r="J98" s="70">
        <v>252</v>
      </c>
      <c r="K98" s="71"/>
    </row>
    <row r="99" spans="1:12" ht="18" customHeight="1" x14ac:dyDescent="0.3">
      <c r="B99" s="34">
        <v>44682</v>
      </c>
      <c r="C99" s="35">
        <v>50</v>
      </c>
      <c r="D99" s="36" t="s">
        <v>139</v>
      </c>
      <c r="E99" s="35">
        <v>1400</v>
      </c>
      <c r="F99" s="36">
        <v>14040</v>
      </c>
      <c r="G99" s="120" t="s">
        <v>190</v>
      </c>
      <c r="H99" s="120"/>
      <c r="I99" s="120"/>
      <c r="J99" s="70"/>
      <c r="K99" s="71">
        <v>1452</v>
      </c>
    </row>
    <row r="100" spans="1:12" ht="18" customHeight="1" x14ac:dyDescent="0.3"/>
    <row r="101" spans="1:12" ht="18" customHeight="1" x14ac:dyDescent="0.3">
      <c r="A101" s="11" t="s">
        <v>4</v>
      </c>
      <c r="B101" s="59" t="s">
        <v>191</v>
      </c>
    </row>
    <row r="102" spans="1:12" ht="18" customHeight="1" x14ac:dyDescent="0.3">
      <c r="B102" s="121" t="s">
        <v>169</v>
      </c>
      <c r="C102" s="122"/>
      <c r="D102" s="122"/>
      <c r="E102" s="122"/>
      <c r="F102" s="122"/>
      <c r="G102" s="122"/>
      <c r="H102" s="122"/>
      <c r="I102" s="122"/>
      <c r="J102" s="122"/>
      <c r="K102" s="31" t="s">
        <v>110</v>
      </c>
    </row>
    <row r="103" spans="1:12" ht="27.6" customHeight="1" x14ac:dyDescent="0.3">
      <c r="B103" s="32" t="s">
        <v>108</v>
      </c>
      <c r="C103" s="32" t="s">
        <v>115</v>
      </c>
      <c r="D103" s="33" t="s">
        <v>129</v>
      </c>
      <c r="E103" s="32" t="s">
        <v>109</v>
      </c>
      <c r="F103" s="32" t="s">
        <v>130</v>
      </c>
      <c r="G103" s="123" t="s">
        <v>0</v>
      </c>
      <c r="H103" s="124"/>
      <c r="I103" s="125"/>
      <c r="J103" s="33" t="s">
        <v>1</v>
      </c>
      <c r="K103" s="32" t="s">
        <v>2</v>
      </c>
    </row>
    <row r="104" spans="1:12" ht="18" customHeight="1" x14ac:dyDescent="0.3">
      <c r="B104" s="24">
        <v>44712</v>
      </c>
      <c r="C104" s="19">
        <v>90</v>
      </c>
      <c r="D104" s="19" t="s">
        <v>141</v>
      </c>
      <c r="E104" s="19">
        <v>4100</v>
      </c>
      <c r="F104" s="72"/>
      <c r="G104" s="106" t="s">
        <v>190</v>
      </c>
      <c r="H104" s="106"/>
      <c r="I104" s="106"/>
      <c r="J104" s="64">
        <v>20</v>
      </c>
      <c r="K104" s="30"/>
    </row>
    <row r="105" spans="1:12" ht="18" customHeight="1" x14ac:dyDescent="0.3">
      <c r="B105" s="24">
        <v>44712</v>
      </c>
      <c r="C105" s="19">
        <v>90</v>
      </c>
      <c r="D105" s="19" t="s">
        <v>141</v>
      </c>
      <c r="E105" s="23" t="s">
        <v>192</v>
      </c>
      <c r="F105" s="72"/>
      <c r="G105" s="111">
        <v>44682</v>
      </c>
      <c r="H105" s="118"/>
      <c r="I105" s="119"/>
      <c r="J105" s="64"/>
      <c r="K105" s="29">
        <v>20</v>
      </c>
    </row>
    <row r="106" spans="1:12" ht="18" customHeight="1" x14ac:dyDescent="0.3"/>
    <row r="107" spans="1:12" ht="18" customHeight="1" x14ac:dyDescent="0.3">
      <c r="A107" s="11" t="s">
        <v>5</v>
      </c>
      <c r="B107" s="13" t="s">
        <v>193</v>
      </c>
    </row>
    <row r="108" spans="1:12" ht="18" customHeight="1" x14ac:dyDescent="0.3">
      <c r="B108" s="114" t="s">
        <v>194</v>
      </c>
      <c r="C108" s="115"/>
      <c r="D108" s="115"/>
      <c r="E108" s="115"/>
      <c r="F108" s="115"/>
      <c r="G108" s="115"/>
      <c r="H108" s="115"/>
      <c r="I108" s="115"/>
      <c r="J108" s="52" t="s">
        <v>110</v>
      </c>
    </row>
    <row r="109" spans="1:12" ht="28.2" customHeight="1" x14ac:dyDescent="0.3">
      <c r="B109" s="54" t="s">
        <v>108</v>
      </c>
      <c r="C109" s="54" t="s">
        <v>115</v>
      </c>
      <c r="D109" s="54" t="s">
        <v>129</v>
      </c>
      <c r="E109" s="116" t="s">
        <v>0</v>
      </c>
      <c r="F109" s="116"/>
      <c r="G109" s="116"/>
      <c r="H109" s="116"/>
      <c r="I109" s="54" t="s">
        <v>1</v>
      </c>
      <c r="J109" s="54" t="s">
        <v>2</v>
      </c>
    </row>
    <row r="110" spans="1:12" ht="18" customHeight="1" x14ac:dyDescent="0.3">
      <c r="B110" s="55">
        <v>44682</v>
      </c>
      <c r="C110" s="56">
        <v>50</v>
      </c>
      <c r="D110" s="56" t="s">
        <v>139</v>
      </c>
      <c r="E110" s="117" t="s">
        <v>190</v>
      </c>
      <c r="F110" s="118"/>
      <c r="G110" s="118"/>
      <c r="H110" s="119"/>
      <c r="I110" s="57">
        <v>1200</v>
      </c>
      <c r="J110" s="56"/>
    </row>
    <row r="111" spans="1:12" ht="18" customHeight="1" x14ac:dyDescent="0.3">
      <c r="B111" s="55">
        <v>44926</v>
      </c>
      <c r="C111" s="56"/>
      <c r="D111" s="56"/>
      <c r="E111" s="106" t="s">
        <v>135</v>
      </c>
      <c r="F111" s="106"/>
      <c r="G111" s="106"/>
      <c r="H111" s="106"/>
      <c r="I111" s="57"/>
      <c r="J111" s="57">
        <v>1200</v>
      </c>
    </row>
    <row r="112" spans="1:12" ht="18" customHeight="1" x14ac:dyDescent="0.3">
      <c r="A112" s="53"/>
      <c r="B112" s="73"/>
      <c r="C112" s="74"/>
      <c r="D112" s="74"/>
      <c r="E112" s="107" t="s">
        <v>152</v>
      </c>
      <c r="F112" s="108"/>
      <c r="G112" s="108"/>
      <c r="H112" s="109"/>
      <c r="I112" s="75">
        <f>SUM(I110:I111)</f>
        <v>1200</v>
      </c>
      <c r="J112" s="75">
        <f>SUM(J110:J111)</f>
        <v>1200</v>
      </c>
      <c r="K112" s="16"/>
      <c r="L112" s="16"/>
    </row>
    <row r="113" spans="1:10" ht="18" customHeight="1" x14ac:dyDescent="0.3"/>
    <row r="114" spans="1:10" ht="18" customHeight="1" x14ac:dyDescent="0.3">
      <c r="A114" s="11" t="s">
        <v>147</v>
      </c>
      <c r="B114" s="13" t="s">
        <v>195</v>
      </c>
    </row>
    <row r="115" spans="1:10" ht="18" customHeight="1" x14ac:dyDescent="0.3">
      <c r="B115" s="13" t="s">
        <v>156</v>
      </c>
    </row>
    <row r="116" spans="1:10" ht="18" customHeight="1" x14ac:dyDescent="0.3">
      <c r="B116" s="114" t="s">
        <v>196</v>
      </c>
      <c r="C116" s="115"/>
      <c r="D116" s="115"/>
      <c r="E116" s="115"/>
      <c r="F116" s="115"/>
      <c r="G116" s="115"/>
      <c r="H116" s="115"/>
      <c r="I116" s="115"/>
      <c r="J116" s="52" t="s">
        <v>111</v>
      </c>
    </row>
    <row r="117" spans="1:10" ht="29.4" customHeight="1" x14ac:dyDescent="0.3">
      <c r="B117" s="54" t="s">
        <v>108</v>
      </c>
      <c r="C117" s="54" t="s">
        <v>115</v>
      </c>
      <c r="D117" s="54" t="s">
        <v>129</v>
      </c>
      <c r="E117" s="116" t="s">
        <v>0</v>
      </c>
      <c r="F117" s="116"/>
      <c r="G117" s="116"/>
      <c r="H117" s="116"/>
      <c r="I117" s="54" t="s">
        <v>1</v>
      </c>
      <c r="J117" s="54" t="s">
        <v>2</v>
      </c>
    </row>
    <row r="118" spans="1:10" ht="18" customHeight="1" x14ac:dyDescent="0.3">
      <c r="B118" s="24">
        <v>44712</v>
      </c>
      <c r="C118" s="19">
        <v>90</v>
      </c>
      <c r="D118" s="19" t="s">
        <v>141</v>
      </c>
      <c r="E118" s="111">
        <v>44682</v>
      </c>
      <c r="F118" s="112"/>
      <c r="G118" s="112"/>
      <c r="H118" s="113"/>
      <c r="I118" s="57"/>
      <c r="J118" s="57">
        <v>20</v>
      </c>
    </row>
    <row r="119" spans="1:10" ht="18" customHeight="1" x14ac:dyDescent="0.3">
      <c r="B119" s="55">
        <v>44742</v>
      </c>
      <c r="C119" s="19">
        <v>90</v>
      </c>
      <c r="D119" s="56" t="s">
        <v>178</v>
      </c>
      <c r="E119" s="48">
        <v>44713</v>
      </c>
      <c r="F119" s="45"/>
      <c r="G119" s="45"/>
      <c r="H119" s="46"/>
      <c r="I119" s="57"/>
      <c r="J119" s="57">
        <v>20</v>
      </c>
    </row>
    <row r="120" spans="1:10" ht="18" customHeight="1" x14ac:dyDescent="0.3">
      <c r="B120" s="55">
        <v>44773</v>
      </c>
      <c r="C120" s="19">
        <v>90</v>
      </c>
      <c r="D120" s="56" t="s">
        <v>178</v>
      </c>
      <c r="E120" s="48">
        <v>44743</v>
      </c>
      <c r="F120" s="45"/>
      <c r="G120" s="45"/>
      <c r="H120" s="46"/>
      <c r="I120" s="57"/>
      <c r="J120" s="57">
        <v>20</v>
      </c>
    </row>
    <row r="121" spans="1:10" ht="18" customHeight="1" x14ac:dyDescent="0.3">
      <c r="B121" s="55">
        <v>44804</v>
      </c>
      <c r="C121" s="19">
        <v>90</v>
      </c>
      <c r="D121" s="56" t="s">
        <v>178</v>
      </c>
      <c r="E121" s="48">
        <v>44774</v>
      </c>
      <c r="F121" s="45"/>
      <c r="G121" s="45"/>
      <c r="H121" s="46"/>
      <c r="I121" s="57"/>
      <c r="J121" s="57">
        <v>20</v>
      </c>
    </row>
    <row r="122" spans="1:10" ht="18" customHeight="1" x14ac:dyDescent="0.3">
      <c r="B122" s="55">
        <v>44834</v>
      </c>
      <c r="C122" s="19">
        <v>90</v>
      </c>
      <c r="D122" s="56" t="s">
        <v>178</v>
      </c>
      <c r="E122" s="48">
        <v>44805</v>
      </c>
      <c r="F122" s="45"/>
      <c r="G122" s="45"/>
      <c r="H122" s="46"/>
      <c r="I122" s="57"/>
      <c r="J122" s="57">
        <v>20</v>
      </c>
    </row>
    <row r="123" spans="1:10" ht="18" customHeight="1" x14ac:dyDescent="0.3">
      <c r="B123" s="55">
        <v>44865</v>
      </c>
      <c r="C123" s="19">
        <v>90</v>
      </c>
      <c r="D123" s="56" t="s">
        <v>178</v>
      </c>
      <c r="E123" s="48">
        <v>44835</v>
      </c>
      <c r="F123" s="45"/>
      <c r="G123" s="45"/>
      <c r="H123" s="46"/>
      <c r="I123" s="57"/>
      <c r="J123" s="57">
        <v>20</v>
      </c>
    </row>
    <row r="124" spans="1:10" ht="18" customHeight="1" x14ac:dyDescent="0.3">
      <c r="B124" s="55">
        <v>44895</v>
      </c>
      <c r="C124" s="19">
        <v>90</v>
      </c>
      <c r="D124" s="56" t="s">
        <v>178</v>
      </c>
      <c r="E124" s="48">
        <v>44866</v>
      </c>
      <c r="F124" s="45"/>
      <c r="G124" s="45"/>
      <c r="H124" s="46"/>
      <c r="I124" s="57"/>
      <c r="J124" s="57">
        <v>20</v>
      </c>
    </row>
    <row r="125" spans="1:10" ht="18" customHeight="1" x14ac:dyDescent="0.3">
      <c r="B125" s="55">
        <v>44926</v>
      </c>
      <c r="C125" s="19">
        <v>90</v>
      </c>
      <c r="D125" s="56" t="s">
        <v>178</v>
      </c>
      <c r="E125" s="48">
        <v>44896</v>
      </c>
      <c r="F125" s="45"/>
      <c r="G125" s="45"/>
      <c r="H125" s="46"/>
      <c r="I125" s="57"/>
      <c r="J125" s="57">
        <v>20</v>
      </c>
    </row>
    <row r="126" spans="1:10" ht="18" customHeight="1" x14ac:dyDescent="0.3">
      <c r="B126" s="55">
        <v>44926</v>
      </c>
      <c r="C126" s="56"/>
      <c r="D126" s="56"/>
      <c r="E126" s="106" t="s">
        <v>135</v>
      </c>
      <c r="F126" s="106"/>
      <c r="G126" s="106"/>
      <c r="H126" s="106"/>
      <c r="I126" s="57">
        <v>160</v>
      </c>
      <c r="J126" s="57"/>
    </row>
    <row r="127" spans="1:10" ht="18" customHeight="1" x14ac:dyDescent="0.3">
      <c r="B127" s="73"/>
      <c r="C127" s="74"/>
      <c r="D127" s="74"/>
      <c r="E127" s="107" t="s">
        <v>152</v>
      </c>
      <c r="F127" s="108"/>
      <c r="G127" s="108"/>
      <c r="H127" s="109"/>
      <c r="I127" s="75">
        <f>SUM(I118:I126)</f>
        <v>160</v>
      </c>
      <c r="J127" s="75">
        <f>SUM(J118:J126)</f>
        <v>160</v>
      </c>
    </row>
    <row r="128" spans="1:10" ht="18" customHeight="1" x14ac:dyDescent="0.3"/>
    <row r="129" spans="1:10" ht="18" customHeight="1" x14ac:dyDescent="0.3">
      <c r="A129" s="11" t="s">
        <v>153</v>
      </c>
      <c r="B129" s="13" t="s">
        <v>197</v>
      </c>
    </row>
    <row r="130" spans="1:10" ht="18" customHeight="1" x14ac:dyDescent="0.3">
      <c r="B130" s="13" t="s">
        <v>156</v>
      </c>
    </row>
    <row r="131" spans="1:10" ht="18" customHeight="1" x14ac:dyDescent="0.3">
      <c r="B131" s="114" t="s">
        <v>180</v>
      </c>
      <c r="C131" s="115"/>
      <c r="D131" s="115"/>
      <c r="E131" s="115"/>
      <c r="F131" s="115"/>
      <c r="G131" s="115"/>
      <c r="H131" s="115"/>
      <c r="I131" s="115"/>
      <c r="J131" s="52" t="s">
        <v>110</v>
      </c>
    </row>
    <row r="132" spans="1:10" ht="27.6" customHeight="1" x14ac:dyDescent="0.3">
      <c r="B132" s="54" t="s">
        <v>108</v>
      </c>
      <c r="C132" s="54" t="s">
        <v>115</v>
      </c>
      <c r="D132" s="54" t="s">
        <v>129</v>
      </c>
      <c r="E132" s="116" t="s">
        <v>0</v>
      </c>
      <c r="F132" s="116"/>
      <c r="G132" s="116"/>
      <c r="H132" s="116"/>
      <c r="I132" s="54" t="s">
        <v>1</v>
      </c>
      <c r="J132" s="54" t="s">
        <v>2</v>
      </c>
    </row>
    <row r="133" spans="1:10" ht="18" customHeight="1" x14ac:dyDescent="0.3">
      <c r="B133" s="24">
        <v>44712</v>
      </c>
      <c r="C133" s="19">
        <v>90</v>
      </c>
      <c r="D133" s="19" t="s">
        <v>141</v>
      </c>
      <c r="E133" s="111">
        <v>44682</v>
      </c>
      <c r="F133" s="112"/>
      <c r="G133" s="112"/>
      <c r="H133" s="113"/>
      <c r="I133" s="57">
        <v>20</v>
      </c>
      <c r="J133" s="30"/>
    </row>
    <row r="134" spans="1:10" ht="18" customHeight="1" x14ac:dyDescent="0.3">
      <c r="B134" s="55">
        <v>44742</v>
      </c>
      <c r="C134" s="19">
        <v>90</v>
      </c>
      <c r="D134" s="56" t="s">
        <v>178</v>
      </c>
      <c r="E134" s="48">
        <v>44713</v>
      </c>
      <c r="F134" s="45"/>
      <c r="G134" s="45"/>
      <c r="H134" s="46"/>
      <c r="I134" s="57">
        <v>20</v>
      </c>
      <c r="J134" s="30"/>
    </row>
    <row r="135" spans="1:10" ht="18" customHeight="1" x14ac:dyDescent="0.3">
      <c r="B135" s="55">
        <v>44773</v>
      </c>
      <c r="C135" s="19">
        <v>90</v>
      </c>
      <c r="D135" s="56" t="s">
        <v>178</v>
      </c>
      <c r="E135" s="48">
        <v>44743</v>
      </c>
      <c r="F135" s="45"/>
      <c r="G135" s="45"/>
      <c r="H135" s="46"/>
      <c r="I135" s="57">
        <v>20</v>
      </c>
      <c r="J135" s="30"/>
    </row>
    <row r="136" spans="1:10" ht="18" customHeight="1" x14ac:dyDescent="0.3">
      <c r="B136" s="55">
        <v>44804</v>
      </c>
      <c r="C136" s="19">
        <v>90</v>
      </c>
      <c r="D136" s="56" t="s">
        <v>178</v>
      </c>
      <c r="E136" s="48">
        <v>44774</v>
      </c>
      <c r="F136" s="45"/>
      <c r="G136" s="45"/>
      <c r="H136" s="46"/>
      <c r="I136" s="57">
        <v>20</v>
      </c>
      <c r="J136" s="30"/>
    </row>
    <row r="137" spans="1:10" ht="18" customHeight="1" x14ac:dyDescent="0.3">
      <c r="B137" s="55">
        <v>44834</v>
      </c>
      <c r="C137" s="19">
        <v>90</v>
      </c>
      <c r="D137" s="56" t="s">
        <v>178</v>
      </c>
      <c r="E137" s="48">
        <v>44805</v>
      </c>
      <c r="F137" s="45"/>
      <c r="G137" s="45"/>
      <c r="H137" s="46"/>
      <c r="I137" s="57">
        <v>20</v>
      </c>
      <c r="J137" s="30"/>
    </row>
    <row r="138" spans="1:10" ht="18" customHeight="1" x14ac:dyDescent="0.3">
      <c r="B138" s="55">
        <v>44865</v>
      </c>
      <c r="C138" s="19">
        <v>90</v>
      </c>
      <c r="D138" s="56" t="s">
        <v>178</v>
      </c>
      <c r="E138" s="48">
        <v>44835</v>
      </c>
      <c r="F138" s="45"/>
      <c r="G138" s="45"/>
      <c r="H138" s="46"/>
      <c r="I138" s="57">
        <v>20</v>
      </c>
      <c r="J138" s="30"/>
    </row>
    <row r="139" spans="1:10" ht="18" customHeight="1" x14ac:dyDescent="0.3">
      <c r="B139" s="55">
        <v>44895</v>
      </c>
      <c r="C139" s="19">
        <v>90</v>
      </c>
      <c r="D139" s="56" t="s">
        <v>178</v>
      </c>
      <c r="E139" s="48">
        <v>44866</v>
      </c>
      <c r="F139" s="45"/>
      <c r="G139" s="45"/>
      <c r="H139" s="46"/>
      <c r="I139" s="57">
        <v>20</v>
      </c>
      <c r="J139" s="30"/>
    </row>
    <row r="140" spans="1:10" ht="18" customHeight="1" x14ac:dyDescent="0.3">
      <c r="B140" s="55">
        <v>44926</v>
      </c>
      <c r="C140" s="19">
        <v>90</v>
      </c>
      <c r="D140" s="56" t="s">
        <v>178</v>
      </c>
      <c r="E140" s="48">
        <v>44896</v>
      </c>
      <c r="F140" s="45"/>
      <c r="G140" s="45"/>
      <c r="H140" s="46"/>
      <c r="I140" s="57">
        <v>20</v>
      </c>
      <c r="J140" s="30"/>
    </row>
    <row r="141" spans="1:10" ht="18" customHeight="1" x14ac:dyDescent="0.3">
      <c r="B141" s="55">
        <v>44926</v>
      </c>
      <c r="C141" s="56"/>
      <c r="D141" s="56"/>
      <c r="E141" s="106" t="s">
        <v>151</v>
      </c>
      <c r="F141" s="106"/>
      <c r="G141" s="106"/>
      <c r="H141" s="106"/>
      <c r="I141" s="57"/>
      <c r="J141" s="57">
        <v>160</v>
      </c>
    </row>
    <row r="142" spans="1:10" ht="18" customHeight="1" x14ac:dyDescent="0.3">
      <c r="B142" s="73"/>
      <c r="C142" s="74"/>
      <c r="D142" s="74"/>
      <c r="E142" s="107" t="s">
        <v>152</v>
      </c>
      <c r="F142" s="108"/>
      <c r="G142" s="108"/>
      <c r="H142" s="109"/>
      <c r="I142" s="75">
        <f>SUM(I133:I141)</f>
        <v>160</v>
      </c>
      <c r="J142" s="75">
        <f>SUM(J133:J141)</f>
        <v>160</v>
      </c>
    </row>
    <row r="143" spans="1:10" ht="18" customHeight="1" x14ac:dyDescent="0.3"/>
    <row r="144" spans="1:10" ht="18" customHeight="1" x14ac:dyDescent="0.3">
      <c r="A144" s="11" t="s">
        <v>154</v>
      </c>
      <c r="B144" s="13" t="s">
        <v>181</v>
      </c>
    </row>
    <row r="145" spans="1:7" ht="18" customHeight="1" x14ac:dyDescent="0.3">
      <c r="B145" s="77" t="s">
        <v>187</v>
      </c>
      <c r="C145" s="13" t="s">
        <v>198</v>
      </c>
      <c r="F145" s="78">
        <f>J111</f>
        <v>1200</v>
      </c>
    </row>
    <row r="146" spans="1:7" ht="18" customHeight="1" x14ac:dyDescent="0.3">
      <c r="B146" s="77" t="s">
        <v>192</v>
      </c>
      <c r="C146" s="13" t="s">
        <v>199</v>
      </c>
      <c r="F146" s="79">
        <f>I126</f>
        <v>160</v>
      </c>
    </row>
    <row r="147" spans="1:7" ht="18" customHeight="1" x14ac:dyDescent="0.3">
      <c r="C147" s="13" t="s">
        <v>182</v>
      </c>
      <c r="F147" s="78">
        <f>F145-F146</f>
        <v>1040</v>
      </c>
    </row>
    <row r="148" spans="1:7" ht="18" customHeight="1" x14ac:dyDescent="0.3"/>
    <row r="149" spans="1:7" ht="18" customHeight="1" x14ac:dyDescent="0.3"/>
    <row r="150" spans="1:7" ht="18" customHeight="1" x14ac:dyDescent="0.3">
      <c r="B150" s="12" t="s">
        <v>200</v>
      </c>
    </row>
    <row r="151" spans="1:7" ht="18" customHeight="1" x14ac:dyDescent="0.3">
      <c r="A151" s="13" t="s">
        <v>3</v>
      </c>
      <c r="B151" s="13" t="s">
        <v>201</v>
      </c>
    </row>
    <row r="152" spans="1:7" ht="18" customHeight="1" x14ac:dyDescent="0.3">
      <c r="B152" s="13" t="s">
        <v>202</v>
      </c>
    </row>
    <row r="153" spans="1:7" ht="18" customHeight="1" x14ac:dyDescent="0.3">
      <c r="A153" s="11" t="s">
        <v>6</v>
      </c>
      <c r="B153" s="13" t="s">
        <v>203</v>
      </c>
    </row>
    <row r="154" spans="1:7" ht="18" customHeight="1" x14ac:dyDescent="0.3">
      <c r="B154" s="13" t="s">
        <v>204</v>
      </c>
    </row>
    <row r="155" spans="1:7" ht="18" customHeight="1" x14ac:dyDescent="0.3">
      <c r="A155" s="11" t="s">
        <v>4</v>
      </c>
      <c r="B155" s="13" t="s">
        <v>205</v>
      </c>
    </row>
    <row r="156" spans="1:7" s="16" customFormat="1" ht="28.2" customHeight="1" x14ac:dyDescent="0.3">
      <c r="A156" s="53"/>
      <c r="B156" s="81" t="s">
        <v>206</v>
      </c>
      <c r="C156" s="110" t="s">
        <v>207</v>
      </c>
      <c r="D156" s="110"/>
      <c r="E156" s="81" t="s">
        <v>208</v>
      </c>
      <c r="F156" s="110" t="s">
        <v>209</v>
      </c>
      <c r="G156" s="110"/>
    </row>
    <row r="157" spans="1:7" ht="18" customHeight="1" x14ac:dyDescent="0.3">
      <c r="B157" s="37">
        <v>2022</v>
      </c>
      <c r="C157" s="105">
        <v>60000</v>
      </c>
      <c r="D157" s="105"/>
      <c r="E157" s="82">
        <v>11400</v>
      </c>
      <c r="F157" s="105">
        <f>C157-E157</f>
        <v>48600</v>
      </c>
      <c r="G157" s="105"/>
    </row>
    <row r="158" spans="1:7" ht="18" customHeight="1" x14ac:dyDescent="0.3">
      <c r="B158" s="37">
        <v>2023</v>
      </c>
      <c r="C158" s="105">
        <f>F157</f>
        <v>48600</v>
      </c>
      <c r="D158" s="105"/>
      <c r="E158" s="82">
        <f>E157</f>
        <v>11400</v>
      </c>
      <c r="F158" s="105">
        <f t="shared" ref="F158:F161" si="0">C158-E158</f>
        <v>37200</v>
      </c>
      <c r="G158" s="105"/>
    </row>
    <row r="159" spans="1:7" ht="18" customHeight="1" x14ac:dyDescent="0.3">
      <c r="B159" s="37">
        <v>2024</v>
      </c>
      <c r="C159" s="105">
        <f t="shared" ref="C159:C161" si="1">F158</f>
        <v>37200</v>
      </c>
      <c r="D159" s="105"/>
      <c r="E159" s="82">
        <f t="shared" ref="E159:E161" si="2">E158</f>
        <v>11400</v>
      </c>
      <c r="F159" s="105">
        <f t="shared" si="0"/>
        <v>25800</v>
      </c>
      <c r="G159" s="105"/>
    </row>
    <row r="160" spans="1:7" ht="18" customHeight="1" x14ac:dyDescent="0.3">
      <c r="B160" s="37">
        <v>2025</v>
      </c>
      <c r="C160" s="105">
        <f t="shared" si="1"/>
        <v>25800</v>
      </c>
      <c r="D160" s="105"/>
      <c r="E160" s="82">
        <f t="shared" si="2"/>
        <v>11400</v>
      </c>
      <c r="F160" s="105">
        <f t="shared" si="0"/>
        <v>14400</v>
      </c>
      <c r="G160" s="105"/>
    </row>
    <row r="161" spans="2:7" ht="18" customHeight="1" x14ac:dyDescent="0.3">
      <c r="B161" s="37">
        <v>2026</v>
      </c>
      <c r="C161" s="105">
        <f t="shared" si="1"/>
        <v>14400</v>
      </c>
      <c r="D161" s="105"/>
      <c r="E161" s="82">
        <f t="shared" si="2"/>
        <v>11400</v>
      </c>
      <c r="F161" s="105">
        <f t="shared" si="0"/>
        <v>3000</v>
      </c>
      <c r="G161" s="105"/>
    </row>
    <row r="162" spans="2:7" ht="18" customHeight="1" x14ac:dyDescent="0.3"/>
    <row r="163" spans="2:7" ht="18" customHeight="1" x14ac:dyDescent="0.3"/>
  </sheetData>
  <mergeCells count="74">
    <mergeCell ref="H31:I31"/>
    <mergeCell ref="D8:E8"/>
    <mergeCell ref="H10:I10"/>
    <mergeCell ref="H11:I11"/>
    <mergeCell ref="H12:I12"/>
    <mergeCell ref="C16:E16"/>
    <mergeCell ref="C17:E17"/>
    <mergeCell ref="B21:J21"/>
    <mergeCell ref="G22:I22"/>
    <mergeCell ref="G23:I23"/>
    <mergeCell ref="G24:I24"/>
    <mergeCell ref="G25:I25"/>
    <mergeCell ref="E51:H51"/>
    <mergeCell ref="E35:H35"/>
    <mergeCell ref="E36:H36"/>
    <mergeCell ref="E37:H37"/>
    <mergeCell ref="B41:J41"/>
    <mergeCell ref="G42:I42"/>
    <mergeCell ref="G43:I43"/>
    <mergeCell ref="G44:I44"/>
    <mergeCell ref="B47:I47"/>
    <mergeCell ref="E48:H48"/>
    <mergeCell ref="E49:H49"/>
    <mergeCell ref="E50:H50"/>
    <mergeCell ref="H86:I86"/>
    <mergeCell ref="B55:I55"/>
    <mergeCell ref="E56:H56"/>
    <mergeCell ref="E59:H59"/>
    <mergeCell ref="E60:H60"/>
    <mergeCell ref="B64:I64"/>
    <mergeCell ref="E65:H65"/>
    <mergeCell ref="E68:H68"/>
    <mergeCell ref="E69:H69"/>
    <mergeCell ref="D82:E82"/>
    <mergeCell ref="H84:I84"/>
    <mergeCell ref="H85:I85"/>
    <mergeCell ref="B108:I108"/>
    <mergeCell ref="C90:E90"/>
    <mergeCell ref="C91:E91"/>
    <mergeCell ref="B95:J95"/>
    <mergeCell ref="G96:I96"/>
    <mergeCell ref="G97:I97"/>
    <mergeCell ref="G98:I98"/>
    <mergeCell ref="G99:I99"/>
    <mergeCell ref="B102:J102"/>
    <mergeCell ref="G103:I103"/>
    <mergeCell ref="G104:I104"/>
    <mergeCell ref="G105:I105"/>
    <mergeCell ref="E133:H133"/>
    <mergeCell ref="E109:H109"/>
    <mergeCell ref="E110:H110"/>
    <mergeCell ref="E111:H111"/>
    <mergeCell ref="E112:H112"/>
    <mergeCell ref="B116:I116"/>
    <mergeCell ref="E117:H117"/>
    <mergeCell ref="E118:H118"/>
    <mergeCell ref="E126:H126"/>
    <mergeCell ref="E127:H127"/>
    <mergeCell ref="B131:I131"/>
    <mergeCell ref="E132:H132"/>
    <mergeCell ref="E141:H141"/>
    <mergeCell ref="E142:H142"/>
    <mergeCell ref="C156:D156"/>
    <mergeCell ref="F156:G156"/>
    <mergeCell ref="C157:D157"/>
    <mergeCell ref="F157:G157"/>
    <mergeCell ref="C161:D161"/>
    <mergeCell ref="F161:G161"/>
    <mergeCell ref="C158:D158"/>
    <mergeCell ref="F158:G158"/>
    <mergeCell ref="C159:D159"/>
    <mergeCell ref="F159:G159"/>
    <mergeCell ref="C160:D160"/>
    <mergeCell ref="F160:G160"/>
  </mergeCells>
  <pageMargins left="0.7" right="0.7" top="0.75" bottom="0.75" header="0.3" footer="0.3"/>
  <ignoredErrors>
    <ignoredError sqref="B145:B146 E105 E97:E98 F85 E44 C37 E23:E24 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E0E5-456D-4AB0-A5B1-CCD87D5DC121}">
  <dimension ref="A1:K147"/>
  <sheetViews>
    <sheetView showGridLines="0" workbookViewId="0">
      <selection activeCell="J14" sqref="J14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1.6640625" style="13" customWidth="1"/>
    <col min="4" max="4" width="12" style="13" customWidth="1"/>
    <col min="5" max="5" width="17.44140625" style="13" customWidth="1"/>
    <col min="6" max="6" width="11.88671875" style="13" customWidth="1"/>
    <col min="7" max="7" width="9.77734375" style="13" customWidth="1"/>
    <col min="8" max="8" width="11" style="13" customWidth="1"/>
    <col min="9" max="9" width="16.77734375" style="13" customWidth="1"/>
    <col min="10" max="10" width="12.5546875" style="13" customWidth="1"/>
    <col min="11" max="11" width="11.10937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1:11" ht="15.6" x14ac:dyDescent="0.3">
      <c r="B1" s="12" t="s">
        <v>160</v>
      </c>
      <c r="D1" s="12" t="s">
        <v>211</v>
      </c>
    </row>
    <row r="2" spans="1:11" ht="15.6" x14ac:dyDescent="0.3">
      <c r="B2" s="16"/>
    </row>
    <row r="3" spans="1:11" ht="18" customHeight="1" x14ac:dyDescent="0.3">
      <c r="B3" s="12" t="s">
        <v>212</v>
      </c>
    </row>
    <row r="4" spans="1:11" ht="18" customHeight="1" x14ac:dyDescent="0.3">
      <c r="A4" s="11" t="s">
        <v>3</v>
      </c>
      <c r="B4" s="13" t="s">
        <v>213</v>
      </c>
    </row>
    <row r="5" spans="1:11" ht="18" customHeight="1" x14ac:dyDescent="0.3">
      <c r="B5" s="13" t="s">
        <v>214</v>
      </c>
      <c r="D5" s="83">
        <v>250</v>
      </c>
    </row>
    <row r="6" spans="1:11" ht="18" customHeight="1" x14ac:dyDescent="0.3">
      <c r="B6" s="13" t="s">
        <v>215</v>
      </c>
      <c r="D6" s="84">
        <v>200</v>
      </c>
    </row>
    <row r="7" spans="1:11" ht="18" customHeight="1" x14ac:dyDescent="0.3">
      <c r="B7" s="13" t="s">
        <v>216</v>
      </c>
      <c r="D7" s="83">
        <v>50</v>
      </c>
    </row>
    <row r="8" spans="1:11" ht="18" customHeight="1" x14ac:dyDescent="0.3"/>
    <row r="9" spans="1:11" ht="18" customHeight="1" x14ac:dyDescent="0.3">
      <c r="A9" s="11" t="s">
        <v>6</v>
      </c>
      <c r="B9" s="1" t="s">
        <v>217</v>
      </c>
    </row>
    <row r="10" spans="1:11" ht="18" customHeight="1" x14ac:dyDescent="0.3">
      <c r="B10" s="121" t="s">
        <v>218</v>
      </c>
      <c r="C10" s="122"/>
      <c r="D10" s="122"/>
      <c r="E10" s="122"/>
      <c r="F10" s="122"/>
      <c r="G10" s="122"/>
      <c r="H10" s="122"/>
      <c r="I10" s="122"/>
      <c r="J10" s="122"/>
      <c r="K10" s="31" t="s">
        <v>111</v>
      </c>
    </row>
    <row r="11" spans="1:11" ht="27" customHeight="1" x14ac:dyDescent="0.3">
      <c r="B11" s="32" t="s">
        <v>108</v>
      </c>
      <c r="C11" s="32" t="s">
        <v>115</v>
      </c>
      <c r="D11" s="33" t="s">
        <v>129</v>
      </c>
      <c r="E11" s="32" t="s">
        <v>109</v>
      </c>
      <c r="F11" s="32" t="s">
        <v>130</v>
      </c>
      <c r="G11" s="123" t="s">
        <v>0</v>
      </c>
      <c r="H11" s="124"/>
      <c r="I11" s="125"/>
      <c r="J11" s="33" t="s">
        <v>1</v>
      </c>
      <c r="K11" s="32" t="s">
        <v>2</v>
      </c>
    </row>
    <row r="12" spans="1:11" ht="18" customHeight="1" x14ac:dyDescent="0.3">
      <c r="B12" s="85">
        <v>44652</v>
      </c>
      <c r="C12" s="67">
        <v>60</v>
      </c>
      <c r="D12" s="67" t="s">
        <v>219</v>
      </c>
      <c r="E12" s="67">
        <v>1100</v>
      </c>
      <c r="F12" s="36">
        <v>11039</v>
      </c>
      <c r="G12" s="106" t="s">
        <v>220</v>
      </c>
      <c r="H12" s="106"/>
      <c r="I12" s="106"/>
      <c r="J12" s="86">
        <v>242</v>
      </c>
      <c r="K12" s="49"/>
    </row>
    <row r="13" spans="1:11" ht="18" customHeight="1" x14ac:dyDescent="0.3">
      <c r="B13" s="85">
        <v>44652</v>
      </c>
      <c r="C13" s="67">
        <v>60</v>
      </c>
      <c r="D13" s="67" t="str">
        <f>D12</f>
        <v>2022-066</v>
      </c>
      <c r="E13" s="87">
        <v>4120</v>
      </c>
      <c r="F13" s="60"/>
      <c r="G13" s="106" t="s">
        <v>220</v>
      </c>
      <c r="H13" s="106"/>
      <c r="I13" s="106"/>
      <c r="J13" s="88">
        <v>50</v>
      </c>
      <c r="K13" s="89"/>
    </row>
    <row r="14" spans="1:11" ht="18" customHeight="1" x14ac:dyDescent="0.3">
      <c r="B14" s="90">
        <v>44652</v>
      </c>
      <c r="C14" s="87">
        <v>60</v>
      </c>
      <c r="D14" s="67" t="str">
        <f t="shared" ref="D14:D16" si="0">D13</f>
        <v>2022-066</v>
      </c>
      <c r="E14" s="91" t="s">
        <v>172</v>
      </c>
      <c r="F14" s="60"/>
      <c r="G14" s="143" t="s">
        <v>220</v>
      </c>
      <c r="H14" s="143"/>
      <c r="I14" s="143"/>
      <c r="J14" s="88">
        <v>1750</v>
      </c>
      <c r="K14" s="92"/>
    </row>
    <row r="15" spans="1:11" ht="18" customHeight="1" x14ac:dyDescent="0.3">
      <c r="B15" s="90">
        <v>44652</v>
      </c>
      <c r="C15" s="87">
        <v>60</v>
      </c>
      <c r="D15" s="67" t="str">
        <f t="shared" si="0"/>
        <v>2022-066</v>
      </c>
      <c r="E15" s="93" t="s">
        <v>144</v>
      </c>
      <c r="F15" s="30"/>
      <c r="G15" s="106" t="s">
        <v>220</v>
      </c>
      <c r="H15" s="106"/>
      <c r="I15" s="106"/>
      <c r="J15" s="30"/>
      <c r="K15" s="29">
        <v>2000</v>
      </c>
    </row>
    <row r="16" spans="1:11" ht="18" customHeight="1" x14ac:dyDescent="0.3">
      <c r="B16" s="85">
        <v>44652</v>
      </c>
      <c r="C16" s="67">
        <v>60</v>
      </c>
      <c r="D16" s="67" t="str">
        <f t="shared" si="0"/>
        <v>2022-066</v>
      </c>
      <c r="E16" s="37">
        <v>1650</v>
      </c>
      <c r="F16" s="30"/>
      <c r="G16" s="106" t="s">
        <v>220</v>
      </c>
      <c r="H16" s="106"/>
      <c r="I16" s="106"/>
      <c r="J16" s="30"/>
      <c r="K16" s="29">
        <v>42</v>
      </c>
    </row>
    <row r="17" spans="1:11" ht="18" customHeight="1" x14ac:dyDescent="0.3"/>
    <row r="18" spans="1:11" ht="18" customHeight="1" x14ac:dyDescent="0.3"/>
    <row r="19" spans="1:11" ht="18" customHeight="1" x14ac:dyDescent="0.3">
      <c r="B19" s="12" t="s">
        <v>221</v>
      </c>
    </row>
    <row r="20" spans="1:11" ht="18" customHeight="1" x14ac:dyDescent="0.3">
      <c r="A20" s="11" t="s">
        <v>3</v>
      </c>
      <c r="B20" s="13" t="s">
        <v>222</v>
      </c>
    </row>
    <row r="21" spans="1:11" ht="10.95" customHeight="1" x14ac:dyDescent="0.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8" customHeight="1" x14ac:dyDescent="0.3">
      <c r="A22" s="14"/>
      <c r="B22" s="17" t="s">
        <v>113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0.95" customHeigh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8" customHeight="1" x14ac:dyDescent="0.3">
      <c r="A24" s="14"/>
      <c r="B24" s="18" t="s">
        <v>114</v>
      </c>
      <c r="C24" s="19">
        <v>14035</v>
      </c>
      <c r="D24" s="127" t="s">
        <v>223</v>
      </c>
      <c r="E24" s="127"/>
      <c r="F24" s="15"/>
      <c r="G24" s="15"/>
      <c r="H24" s="15"/>
      <c r="I24" s="15"/>
      <c r="J24" s="15"/>
      <c r="K24" s="15"/>
    </row>
    <row r="25" spans="1:11" ht="10.95" customHeight="1" x14ac:dyDescent="0.3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8" customHeight="1" x14ac:dyDescent="0.3">
      <c r="A26" s="14"/>
      <c r="B26" s="18" t="s">
        <v>115</v>
      </c>
      <c r="C26" s="20">
        <v>50</v>
      </c>
      <c r="D26" s="15"/>
      <c r="E26" s="18" t="s">
        <v>116</v>
      </c>
      <c r="F26" s="21" t="s">
        <v>138</v>
      </c>
      <c r="G26" s="15"/>
      <c r="H26" s="128" t="s">
        <v>117</v>
      </c>
      <c r="I26" s="129"/>
      <c r="J26" s="22" t="s">
        <v>224</v>
      </c>
      <c r="K26" s="15"/>
    </row>
    <row r="27" spans="1:11" ht="18" customHeight="1" x14ac:dyDescent="0.3">
      <c r="A27" s="14"/>
      <c r="B27" s="18" t="s">
        <v>0</v>
      </c>
      <c r="C27" s="19" t="s">
        <v>225</v>
      </c>
      <c r="D27" s="15"/>
      <c r="E27" s="18" t="s">
        <v>118</v>
      </c>
      <c r="F27" s="23" t="s">
        <v>131</v>
      </c>
      <c r="G27" s="15"/>
      <c r="H27" s="128" t="s">
        <v>119</v>
      </c>
      <c r="I27" s="129"/>
      <c r="J27" s="24">
        <v>44652</v>
      </c>
      <c r="K27" s="15"/>
    </row>
    <row r="28" spans="1:11" ht="18" customHeight="1" x14ac:dyDescent="0.3">
      <c r="A28" s="14"/>
      <c r="B28" s="18" t="s">
        <v>120</v>
      </c>
      <c r="C28" s="24">
        <v>44682</v>
      </c>
      <c r="D28" s="15"/>
      <c r="E28" s="18" t="s">
        <v>121</v>
      </c>
      <c r="F28" s="23" t="s">
        <v>226</v>
      </c>
      <c r="G28" s="15"/>
      <c r="H28" s="128" t="s">
        <v>122</v>
      </c>
      <c r="I28" s="129"/>
      <c r="J28" s="26">
        <f>I33+J33</f>
        <v>3121.8</v>
      </c>
      <c r="K28" s="15" t="s">
        <v>110</v>
      </c>
    </row>
    <row r="29" spans="1:11" ht="10.95" customHeigh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8" customHeight="1" x14ac:dyDescent="0.3">
      <c r="A30" s="14"/>
      <c r="B30" s="17" t="s">
        <v>123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0.95" customHeigh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0.6" customHeight="1" x14ac:dyDescent="0.3">
      <c r="A32" s="14"/>
      <c r="B32" s="39" t="s">
        <v>124</v>
      </c>
      <c r="C32" s="126" t="s">
        <v>0</v>
      </c>
      <c r="D32" s="126"/>
      <c r="E32" s="126"/>
      <c r="F32" s="39" t="s">
        <v>125</v>
      </c>
      <c r="G32" s="39" t="s">
        <v>126</v>
      </c>
      <c r="H32" s="39" t="s">
        <v>127</v>
      </c>
      <c r="I32" s="39" t="s">
        <v>122</v>
      </c>
      <c r="J32" s="39" t="s">
        <v>128</v>
      </c>
      <c r="K32" s="15"/>
    </row>
    <row r="33" spans="1:11" ht="18" customHeight="1" x14ac:dyDescent="0.3">
      <c r="A33" s="14"/>
      <c r="B33" s="23" t="s">
        <v>144</v>
      </c>
      <c r="C33" s="120" t="s">
        <v>227</v>
      </c>
      <c r="D33" s="120"/>
      <c r="E33" s="120"/>
      <c r="F33" s="19">
        <v>1</v>
      </c>
      <c r="G33" s="68">
        <v>0.21</v>
      </c>
      <c r="H33" s="25" t="s">
        <v>146</v>
      </c>
      <c r="I33" s="29">
        <v>2580</v>
      </c>
      <c r="J33" s="29">
        <f>G33*I33</f>
        <v>541.79999999999995</v>
      </c>
      <c r="K33" s="15"/>
    </row>
    <row r="34" spans="1:11" ht="10.95" customHeight="1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8" customHeight="1" x14ac:dyDescent="0.3"/>
    <row r="36" spans="1:11" ht="18" customHeight="1" x14ac:dyDescent="0.3">
      <c r="A36" s="11" t="s">
        <v>6</v>
      </c>
      <c r="B36" s="13" t="s">
        <v>228</v>
      </c>
    </row>
    <row r="37" spans="1:11" ht="18" customHeight="1" x14ac:dyDescent="0.3">
      <c r="B37" s="121" t="s">
        <v>218</v>
      </c>
      <c r="C37" s="122"/>
      <c r="D37" s="122"/>
      <c r="E37" s="122"/>
      <c r="F37" s="122"/>
      <c r="G37" s="122"/>
      <c r="H37" s="122"/>
      <c r="I37" s="122"/>
      <c r="J37" s="122"/>
      <c r="K37" s="31" t="s">
        <v>111</v>
      </c>
    </row>
    <row r="38" spans="1:11" ht="28.2" customHeight="1" x14ac:dyDescent="0.3">
      <c r="B38" s="32" t="s">
        <v>108</v>
      </c>
      <c r="C38" s="32" t="s">
        <v>115</v>
      </c>
      <c r="D38" s="33" t="s">
        <v>129</v>
      </c>
      <c r="E38" s="32" t="s">
        <v>109</v>
      </c>
      <c r="F38" s="32" t="s">
        <v>130</v>
      </c>
      <c r="G38" s="123" t="s">
        <v>0</v>
      </c>
      <c r="H38" s="124"/>
      <c r="I38" s="125"/>
      <c r="J38" s="33" t="s">
        <v>1</v>
      </c>
      <c r="K38" s="32" t="s">
        <v>2</v>
      </c>
    </row>
    <row r="39" spans="1:11" ht="18" customHeight="1" x14ac:dyDescent="0.3">
      <c r="B39" s="34">
        <v>44652</v>
      </c>
      <c r="C39" s="35">
        <v>50</v>
      </c>
      <c r="D39" s="36" t="s">
        <v>224</v>
      </c>
      <c r="E39" s="51" t="s">
        <v>144</v>
      </c>
      <c r="F39" s="36"/>
      <c r="G39" s="120" t="s">
        <v>227</v>
      </c>
      <c r="H39" s="120"/>
      <c r="I39" s="120"/>
      <c r="J39" s="70">
        <v>2580</v>
      </c>
      <c r="K39" s="71"/>
    </row>
    <row r="40" spans="1:11" ht="18" customHeight="1" x14ac:dyDescent="0.3">
      <c r="B40" s="34">
        <v>44652</v>
      </c>
      <c r="C40" s="35">
        <v>50</v>
      </c>
      <c r="D40" s="36" t="str">
        <f>D39</f>
        <v>2022-115</v>
      </c>
      <c r="E40" s="51" t="s">
        <v>148</v>
      </c>
      <c r="F40" s="36"/>
      <c r="G40" s="120" t="s">
        <v>223</v>
      </c>
      <c r="H40" s="120"/>
      <c r="I40" s="120"/>
      <c r="J40" s="70">
        <f>J33</f>
        <v>541.79999999999995</v>
      </c>
      <c r="K40" s="71"/>
    </row>
    <row r="41" spans="1:11" ht="18" customHeight="1" x14ac:dyDescent="0.3">
      <c r="B41" s="34">
        <v>44652</v>
      </c>
      <c r="C41" s="35">
        <v>50</v>
      </c>
      <c r="D41" s="36" t="str">
        <f>D40</f>
        <v>2022-115</v>
      </c>
      <c r="E41" s="35">
        <v>1400</v>
      </c>
      <c r="F41" s="36">
        <v>14035</v>
      </c>
      <c r="G41" s="120">
        <v>5896</v>
      </c>
      <c r="H41" s="120"/>
      <c r="I41" s="120"/>
      <c r="J41" s="70"/>
      <c r="K41" s="71">
        <f>J28</f>
        <v>3121.8</v>
      </c>
    </row>
    <row r="42" spans="1:11" ht="18" customHeight="1" x14ac:dyDescent="0.3"/>
    <row r="43" spans="1:11" ht="18" customHeight="1" x14ac:dyDescent="0.3">
      <c r="A43" s="11" t="s">
        <v>4</v>
      </c>
      <c r="B43" s="13" t="s">
        <v>229</v>
      </c>
    </row>
    <row r="44" spans="1:11" ht="18" customHeight="1" x14ac:dyDescent="0.3">
      <c r="B44" s="121" t="s">
        <v>218</v>
      </c>
      <c r="C44" s="122"/>
      <c r="D44" s="122"/>
      <c r="E44" s="122"/>
      <c r="F44" s="122"/>
      <c r="G44" s="122"/>
      <c r="H44" s="122"/>
      <c r="I44" s="122"/>
      <c r="J44" s="122"/>
      <c r="K44" s="31" t="s">
        <v>111</v>
      </c>
    </row>
    <row r="45" spans="1:11" ht="27.6" customHeight="1" x14ac:dyDescent="0.3">
      <c r="B45" s="32" t="s">
        <v>108</v>
      </c>
      <c r="C45" s="32" t="s">
        <v>115</v>
      </c>
      <c r="D45" s="33" t="s">
        <v>129</v>
      </c>
      <c r="E45" s="32" t="s">
        <v>109</v>
      </c>
      <c r="F45" s="32" t="s">
        <v>130</v>
      </c>
      <c r="G45" s="123" t="s">
        <v>0</v>
      </c>
      <c r="H45" s="124"/>
      <c r="I45" s="125"/>
      <c r="J45" s="27" t="s">
        <v>1</v>
      </c>
      <c r="K45" s="32" t="s">
        <v>2</v>
      </c>
    </row>
    <row r="46" spans="1:11" ht="18" customHeight="1" x14ac:dyDescent="0.3">
      <c r="B46" s="24">
        <v>44681</v>
      </c>
      <c r="C46" s="19">
        <v>90</v>
      </c>
      <c r="D46" s="19" t="s">
        <v>230</v>
      </c>
      <c r="E46" s="19">
        <v>4100</v>
      </c>
      <c r="F46" s="72"/>
      <c r="G46" s="131" t="s">
        <v>227</v>
      </c>
      <c r="H46" s="132"/>
      <c r="I46" s="132"/>
      <c r="J46" s="43">
        <v>43</v>
      </c>
      <c r="K46" s="30"/>
    </row>
    <row r="47" spans="1:11" ht="18" customHeight="1" x14ac:dyDescent="0.3">
      <c r="B47" s="24">
        <v>44681</v>
      </c>
      <c r="C47" s="19">
        <v>90</v>
      </c>
      <c r="D47" s="19" t="s">
        <v>230</v>
      </c>
      <c r="E47" s="23" t="s">
        <v>172</v>
      </c>
      <c r="F47" s="72"/>
      <c r="G47" s="134">
        <v>44652</v>
      </c>
      <c r="H47" s="137"/>
      <c r="I47" s="137"/>
      <c r="J47" s="62"/>
      <c r="K47" s="29">
        <v>43</v>
      </c>
    </row>
    <row r="48" spans="1:11" ht="18" customHeight="1" x14ac:dyDescent="0.3"/>
    <row r="49" spans="1:11" ht="18" customHeight="1" x14ac:dyDescent="0.3">
      <c r="A49" s="11" t="s">
        <v>5</v>
      </c>
      <c r="B49" s="13" t="s">
        <v>231</v>
      </c>
    </row>
    <row r="50" spans="1:11" ht="18" customHeight="1" x14ac:dyDescent="0.3">
      <c r="B50" s="114" t="s">
        <v>232</v>
      </c>
      <c r="C50" s="115"/>
      <c r="D50" s="115"/>
      <c r="E50" s="115"/>
      <c r="F50" s="115"/>
      <c r="G50" s="115"/>
      <c r="H50" s="115"/>
      <c r="I50" s="115"/>
      <c r="J50" s="52" t="s">
        <v>111</v>
      </c>
    </row>
    <row r="51" spans="1:11" ht="25.2" customHeight="1" x14ac:dyDescent="0.3">
      <c r="B51" s="54" t="s">
        <v>108</v>
      </c>
      <c r="C51" s="54" t="s">
        <v>115</v>
      </c>
      <c r="D51" s="54" t="s">
        <v>129</v>
      </c>
      <c r="E51" s="116" t="s">
        <v>0</v>
      </c>
      <c r="F51" s="116"/>
      <c r="G51" s="116"/>
      <c r="H51" s="116"/>
      <c r="I51" s="54" t="s">
        <v>1</v>
      </c>
      <c r="J51" s="54" t="s">
        <v>2</v>
      </c>
    </row>
    <row r="52" spans="1:11" ht="18" customHeight="1" x14ac:dyDescent="0.3">
      <c r="B52" s="55">
        <v>44652</v>
      </c>
      <c r="C52" s="56">
        <v>50</v>
      </c>
      <c r="D52" s="56" t="s">
        <v>224</v>
      </c>
      <c r="E52" s="117" t="s">
        <v>227</v>
      </c>
      <c r="F52" s="118"/>
      <c r="G52" s="118"/>
      <c r="H52" s="119"/>
      <c r="I52" s="57">
        <v>2580</v>
      </c>
      <c r="J52" s="56"/>
    </row>
    <row r="53" spans="1:11" ht="18" customHeight="1" x14ac:dyDescent="0.3">
      <c r="B53" s="55">
        <v>44926</v>
      </c>
      <c r="C53" s="56"/>
      <c r="D53" s="56"/>
      <c r="E53" s="106" t="s">
        <v>135</v>
      </c>
      <c r="F53" s="106"/>
      <c r="G53" s="106"/>
      <c r="H53" s="106"/>
      <c r="I53" s="57"/>
      <c r="J53" s="57">
        <v>2580</v>
      </c>
    </row>
    <row r="54" spans="1:11" ht="18" customHeight="1" x14ac:dyDescent="0.3">
      <c r="A54" s="53"/>
      <c r="B54" s="73"/>
      <c r="C54" s="74"/>
      <c r="D54" s="74"/>
      <c r="E54" s="107" t="s">
        <v>152</v>
      </c>
      <c r="F54" s="108"/>
      <c r="G54" s="108"/>
      <c r="H54" s="109"/>
      <c r="I54" s="75">
        <f>SUM(I52:I53)</f>
        <v>2580</v>
      </c>
      <c r="J54" s="75">
        <f>SUM(J52:J53)</f>
        <v>2580</v>
      </c>
      <c r="K54" s="16"/>
    </row>
    <row r="55" spans="1:11" ht="18" customHeight="1" x14ac:dyDescent="0.3">
      <c r="A55" s="53"/>
      <c r="B55" s="53"/>
      <c r="C55" s="16"/>
      <c r="D55" s="16"/>
      <c r="E55" s="94"/>
      <c r="F55" s="94"/>
      <c r="G55" s="94"/>
      <c r="H55" s="94"/>
      <c r="I55" s="95"/>
      <c r="J55" s="95"/>
      <c r="K55" s="16"/>
    </row>
    <row r="56" spans="1:11" ht="18" customHeight="1" x14ac:dyDescent="0.3">
      <c r="A56" s="11" t="s">
        <v>147</v>
      </c>
      <c r="B56" s="13" t="s">
        <v>233</v>
      </c>
    </row>
    <row r="57" spans="1:11" ht="18" customHeight="1" x14ac:dyDescent="0.3">
      <c r="B57" s="13" t="s">
        <v>156</v>
      </c>
    </row>
    <row r="58" spans="1:11" ht="18" customHeight="1" x14ac:dyDescent="0.3">
      <c r="B58" s="114" t="s">
        <v>234</v>
      </c>
      <c r="C58" s="115"/>
      <c r="D58" s="115"/>
      <c r="E58" s="115"/>
      <c r="F58" s="115"/>
      <c r="G58" s="115"/>
      <c r="H58" s="115"/>
      <c r="I58" s="115"/>
      <c r="J58" s="52" t="s">
        <v>111</v>
      </c>
    </row>
    <row r="59" spans="1:11" ht="27.6" customHeight="1" x14ac:dyDescent="0.3">
      <c r="B59" s="54" t="s">
        <v>108</v>
      </c>
      <c r="C59" s="54" t="s">
        <v>115</v>
      </c>
      <c r="D59" s="54" t="s">
        <v>129</v>
      </c>
      <c r="E59" s="116" t="s">
        <v>0</v>
      </c>
      <c r="F59" s="116"/>
      <c r="G59" s="116"/>
      <c r="H59" s="116"/>
      <c r="I59" s="54" t="s">
        <v>1</v>
      </c>
      <c r="J59" s="54" t="s">
        <v>2</v>
      </c>
    </row>
    <row r="60" spans="1:11" ht="18" customHeight="1" x14ac:dyDescent="0.3">
      <c r="B60" s="24">
        <v>44681</v>
      </c>
      <c r="C60" s="19">
        <v>90</v>
      </c>
      <c r="D60" s="19" t="s">
        <v>230</v>
      </c>
      <c r="E60" s="111">
        <v>44652</v>
      </c>
      <c r="F60" s="112"/>
      <c r="G60" s="112"/>
      <c r="H60" s="113"/>
      <c r="I60" s="57"/>
      <c r="J60" s="57">
        <v>43</v>
      </c>
    </row>
    <row r="61" spans="1:11" ht="18" customHeight="1" x14ac:dyDescent="0.3">
      <c r="B61" s="24">
        <v>44712</v>
      </c>
      <c r="C61" s="19">
        <v>90</v>
      </c>
      <c r="D61" s="56" t="s">
        <v>178</v>
      </c>
      <c r="E61" s="111">
        <v>44682</v>
      </c>
      <c r="F61" s="112"/>
      <c r="G61" s="112"/>
      <c r="H61" s="113"/>
      <c r="I61" s="57"/>
      <c r="J61" s="57">
        <v>43</v>
      </c>
    </row>
    <row r="62" spans="1:11" ht="18" customHeight="1" x14ac:dyDescent="0.3">
      <c r="B62" s="55">
        <v>44742</v>
      </c>
      <c r="C62" s="19">
        <v>90</v>
      </c>
      <c r="D62" s="56" t="s">
        <v>178</v>
      </c>
      <c r="E62" s="48">
        <v>44713</v>
      </c>
      <c r="F62" s="45"/>
      <c r="G62" s="45"/>
      <c r="H62" s="46"/>
      <c r="I62" s="57"/>
      <c r="J62" s="57">
        <v>43</v>
      </c>
    </row>
    <row r="63" spans="1:11" ht="18" customHeight="1" x14ac:dyDescent="0.3">
      <c r="B63" s="55">
        <v>44773</v>
      </c>
      <c r="C63" s="19">
        <v>90</v>
      </c>
      <c r="D63" s="56" t="s">
        <v>178</v>
      </c>
      <c r="E63" s="48">
        <v>44743</v>
      </c>
      <c r="F63" s="45"/>
      <c r="G63" s="45"/>
      <c r="H63" s="46"/>
      <c r="I63" s="57"/>
      <c r="J63" s="57">
        <v>43</v>
      </c>
    </row>
    <row r="64" spans="1:11" ht="18" customHeight="1" x14ac:dyDescent="0.3">
      <c r="B64" s="55">
        <v>44804</v>
      </c>
      <c r="C64" s="19">
        <v>90</v>
      </c>
      <c r="D64" s="56" t="s">
        <v>178</v>
      </c>
      <c r="E64" s="48">
        <v>44774</v>
      </c>
      <c r="F64" s="45"/>
      <c r="G64" s="45"/>
      <c r="H64" s="46"/>
      <c r="I64" s="57"/>
      <c r="J64" s="57">
        <v>43</v>
      </c>
    </row>
    <row r="65" spans="1:10" ht="18" customHeight="1" x14ac:dyDescent="0.3">
      <c r="B65" s="55">
        <v>44834</v>
      </c>
      <c r="C65" s="19">
        <v>90</v>
      </c>
      <c r="D65" s="56" t="s">
        <v>178</v>
      </c>
      <c r="E65" s="48">
        <v>44805</v>
      </c>
      <c r="F65" s="45"/>
      <c r="G65" s="45"/>
      <c r="H65" s="46"/>
      <c r="I65" s="57"/>
      <c r="J65" s="57">
        <v>43</v>
      </c>
    </row>
    <row r="66" spans="1:10" ht="18" customHeight="1" x14ac:dyDescent="0.3">
      <c r="B66" s="55">
        <v>44865</v>
      </c>
      <c r="C66" s="19">
        <v>90</v>
      </c>
      <c r="D66" s="56" t="s">
        <v>178</v>
      </c>
      <c r="E66" s="48">
        <v>44835</v>
      </c>
      <c r="F66" s="45"/>
      <c r="G66" s="45"/>
      <c r="H66" s="46"/>
      <c r="I66" s="57"/>
      <c r="J66" s="57">
        <v>43</v>
      </c>
    </row>
    <row r="67" spans="1:10" ht="18" customHeight="1" x14ac:dyDescent="0.3">
      <c r="B67" s="55">
        <v>44895</v>
      </c>
      <c r="C67" s="19">
        <v>90</v>
      </c>
      <c r="D67" s="56" t="s">
        <v>178</v>
      </c>
      <c r="E67" s="48">
        <v>44866</v>
      </c>
      <c r="F67" s="45"/>
      <c r="G67" s="45"/>
      <c r="H67" s="46"/>
      <c r="I67" s="57"/>
      <c r="J67" s="57">
        <v>43</v>
      </c>
    </row>
    <row r="68" spans="1:10" ht="18" customHeight="1" x14ac:dyDescent="0.3">
      <c r="B68" s="55">
        <v>44926</v>
      </c>
      <c r="C68" s="19">
        <v>90</v>
      </c>
      <c r="D68" s="56" t="s">
        <v>178</v>
      </c>
      <c r="E68" s="48">
        <v>44896</v>
      </c>
      <c r="F68" s="45"/>
      <c r="G68" s="45"/>
      <c r="H68" s="46"/>
      <c r="I68" s="57"/>
      <c r="J68" s="57">
        <v>43</v>
      </c>
    </row>
    <row r="69" spans="1:10" ht="18" customHeight="1" x14ac:dyDescent="0.3">
      <c r="B69" s="55">
        <v>44926</v>
      </c>
      <c r="C69" s="56"/>
      <c r="D69" s="56"/>
      <c r="E69" s="106" t="s">
        <v>135</v>
      </c>
      <c r="F69" s="106"/>
      <c r="G69" s="106"/>
      <c r="H69" s="106"/>
      <c r="I69" s="57">
        <v>387</v>
      </c>
      <c r="J69" s="57"/>
    </row>
    <row r="70" spans="1:10" ht="18" customHeight="1" x14ac:dyDescent="0.3">
      <c r="B70" s="73"/>
      <c r="C70" s="74"/>
      <c r="D70" s="74"/>
      <c r="E70" s="107" t="s">
        <v>152</v>
      </c>
      <c r="F70" s="108"/>
      <c r="G70" s="108"/>
      <c r="H70" s="109"/>
      <c r="I70" s="75">
        <f>SUM(I61:I69)</f>
        <v>387</v>
      </c>
      <c r="J70" s="75">
        <f>SUM(J60:J69)</f>
        <v>387</v>
      </c>
    </row>
    <row r="71" spans="1:10" ht="18" customHeight="1" x14ac:dyDescent="0.3"/>
    <row r="72" spans="1:10" ht="18" customHeight="1" x14ac:dyDescent="0.3">
      <c r="A72" s="11" t="s">
        <v>153</v>
      </c>
      <c r="B72" s="13" t="s">
        <v>235</v>
      </c>
    </row>
    <row r="73" spans="1:10" ht="18" customHeight="1" x14ac:dyDescent="0.3">
      <c r="B73" s="13" t="s">
        <v>156</v>
      </c>
    </row>
    <row r="74" spans="1:10" ht="18" customHeight="1" x14ac:dyDescent="0.3">
      <c r="B74" s="114" t="s">
        <v>236</v>
      </c>
      <c r="C74" s="115"/>
      <c r="D74" s="115"/>
      <c r="E74" s="115"/>
      <c r="F74" s="115"/>
      <c r="G74" s="115"/>
      <c r="H74" s="115"/>
      <c r="I74" s="115"/>
      <c r="J74" s="52" t="s">
        <v>111</v>
      </c>
    </row>
    <row r="75" spans="1:10" ht="27" customHeight="1" x14ac:dyDescent="0.3">
      <c r="B75" s="54" t="s">
        <v>108</v>
      </c>
      <c r="C75" s="54" t="s">
        <v>115</v>
      </c>
      <c r="D75" s="54" t="s">
        <v>129</v>
      </c>
      <c r="E75" s="116" t="s">
        <v>0</v>
      </c>
      <c r="F75" s="116"/>
      <c r="G75" s="116"/>
      <c r="H75" s="116"/>
      <c r="I75" s="54" t="s">
        <v>1</v>
      </c>
      <c r="J75" s="54" t="s">
        <v>2</v>
      </c>
    </row>
    <row r="76" spans="1:10" ht="18" customHeight="1" x14ac:dyDescent="0.3">
      <c r="B76" s="24">
        <v>44681</v>
      </c>
      <c r="C76" s="19">
        <v>90</v>
      </c>
      <c r="D76" s="19" t="s">
        <v>230</v>
      </c>
      <c r="E76" s="111">
        <v>44652</v>
      </c>
      <c r="F76" s="112"/>
      <c r="G76" s="112"/>
      <c r="H76" s="113"/>
      <c r="I76" s="57">
        <v>43</v>
      </c>
      <c r="J76" s="30"/>
    </row>
    <row r="77" spans="1:10" ht="18" customHeight="1" x14ac:dyDescent="0.3">
      <c r="B77" s="24">
        <v>44712</v>
      </c>
      <c r="C77" s="19">
        <v>90</v>
      </c>
      <c r="D77" s="56" t="s">
        <v>178</v>
      </c>
      <c r="E77" s="111">
        <v>44682</v>
      </c>
      <c r="F77" s="112"/>
      <c r="G77" s="112"/>
      <c r="H77" s="113"/>
      <c r="I77" s="57">
        <v>43</v>
      </c>
      <c r="J77" s="30"/>
    </row>
    <row r="78" spans="1:10" ht="18" customHeight="1" x14ac:dyDescent="0.3">
      <c r="B78" s="55">
        <v>44742</v>
      </c>
      <c r="C78" s="19">
        <v>90</v>
      </c>
      <c r="D78" s="56" t="s">
        <v>178</v>
      </c>
      <c r="E78" s="48">
        <v>44713</v>
      </c>
      <c r="F78" s="45"/>
      <c r="G78" s="45"/>
      <c r="H78" s="46"/>
      <c r="I78" s="57">
        <v>43</v>
      </c>
      <c r="J78" s="30"/>
    </row>
    <row r="79" spans="1:10" ht="18" customHeight="1" x14ac:dyDescent="0.3">
      <c r="B79" s="55">
        <v>44773</v>
      </c>
      <c r="C79" s="19">
        <v>90</v>
      </c>
      <c r="D79" s="56" t="s">
        <v>178</v>
      </c>
      <c r="E79" s="48">
        <v>44743</v>
      </c>
      <c r="F79" s="45"/>
      <c r="G79" s="45"/>
      <c r="H79" s="46"/>
      <c r="I79" s="57">
        <v>43</v>
      </c>
      <c r="J79" s="30"/>
    </row>
    <row r="80" spans="1:10" ht="18" customHeight="1" x14ac:dyDescent="0.3">
      <c r="B80" s="55">
        <v>44804</v>
      </c>
      <c r="C80" s="19">
        <v>90</v>
      </c>
      <c r="D80" s="56" t="s">
        <v>178</v>
      </c>
      <c r="E80" s="48">
        <v>44774</v>
      </c>
      <c r="F80" s="45"/>
      <c r="G80" s="45"/>
      <c r="H80" s="46"/>
      <c r="I80" s="57">
        <v>43</v>
      </c>
      <c r="J80" s="30"/>
    </row>
    <row r="81" spans="1:10" ht="18" customHeight="1" x14ac:dyDescent="0.3">
      <c r="B81" s="55">
        <v>44834</v>
      </c>
      <c r="C81" s="19">
        <v>90</v>
      </c>
      <c r="D81" s="56" t="s">
        <v>178</v>
      </c>
      <c r="E81" s="48">
        <v>44805</v>
      </c>
      <c r="F81" s="45"/>
      <c r="G81" s="45"/>
      <c r="H81" s="46"/>
      <c r="I81" s="57">
        <v>43</v>
      </c>
      <c r="J81" s="30"/>
    </row>
    <row r="82" spans="1:10" ht="18" customHeight="1" x14ac:dyDescent="0.3">
      <c r="B82" s="55">
        <v>44865</v>
      </c>
      <c r="C82" s="19">
        <v>90</v>
      </c>
      <c r="D82" s="56" t="s">
        <v>178</v>
      </c>
      <c r="E82" s="48">
        <v>44835</v>
      </c>
      <c r="F82" s="45"/>
      <c r="G82" s="45"/>
      <c r="H82" s="46"/>
      <c r="I82" s="57">
        <v>43</v>
      </c>
      <c r="J82" s="30"/>
    </row>
    <row r="83" spans="1:10" ht="18" customHeight="1" x14ac:dyDescent="0.3">
      <c r="B83" s="55">
        <v>44895</v>
      </c>
      <c r="C83" s="19">
        <v>90</v>
      </c>
      <c r="D83" s="56" t="s">
        <v>178</v>
      </c>
      <c r="E83" s="48">
        <v>44866</v>
      </c>
      <c r="F83" s="45"/>
      <c r="G83" s="45"/>
      <c r="H83" s="46"/>
      <c r="I83" s="57">
        <v>43</v>
      </c>
      <c r="J83" s="30"/>
    </row>
    <row r="84" spans="1:10" ht="18" customHeight="1" x14ac:dyDescent="0.3">
      <c r="B84" s="55">
        <v>44926</v>
      </c>
      <c r="C84" s="19">
        <v>90</v>
      </c>
      <c r="D84" s="56" t="s">
        <v>178</v>
      </c>
      <c r="E84" s="48">
        <v>44896</v>
      </c>
      <c r="F84" s="45"/>
      <c r="G84" s="45"/>
      <c r="H84" s="46"/>
      <c r="I84" s="57">
        <v>43</v>
      </c>
      <c r="J84" s="30"/>
    </row>
    <row r="85" spans="1:10" ht="18" customHeight="1" x14ac:dyDescent="0.3">
      <c r="B85" s="55">
        <v>44926</v>
      </c>
      <c r="C85" s="56"/>
      <c r="D85" s="56"/>
      <c r="E85" s="106" t="s">
        <v>151</v>
      </c>
      <c r="F85" s="106"/>
      <c r="G85" s="106"/>
      <c r="H85" s="106"/>
      <c r="I85" s="57"/>
      <c r="J85" s="50">
        <v>387</v>
      </c>
    </row>
    <row r="86" spans="1:10" ht="18" customHeight="1" x14ac:dyDescent="0.3">
      <c r="B86" s="73"/>
      <c r="C86" s="74"/>
      <c r="D86" s="74"/>
      <c r="E86" s="107" t="s">
        <v>152</v>
      </c>
      <c r="F86" s="108"/>
      <c r="G86" s="108"/>
      <c r="H86" s="109"/>
      <c r="I86" s="75">
        <f>SUM(I76:I85)</f>
        <v>387</v>
      </c>
      <c r="J86" s="58">
        <f>SUM(J77:J85)</f>
        <v>387</v>
      </c>
    </row>
    <row r="87" spans="1:10" ht="18" customHeight="1" x14ac:dyDescent="0.3"/>
    <row r="88" spans="1:10" ht="18" customHeight="1" x14ac:dyDescent="0.3">
      <c r="A88" s="11" t="s">
        <v>154</v>
      </c>
      <c r="B88" s="13" t="s">
        <v>237</v>
      </c>
    </row>
    <row r="89" spans="1:10" ht="18" customHeight="1" x14ac:dyDescent="0.3">
      <c r="B89" s="77" t="s">
        <v>144</v>
      </c>
      <c r="C89" s="13" t="s">
        <v>9</v>
      </c>
      <c r="F89" s="78">
        <f>J54</f>
        <v>2580</v>
      </c>
    </row>
    <row r="90" spans="1:10" ht="18" customHeight="1" x14ac:dyDescent="0.3">
      <c r="B90" s="77" t="s">
        <v>172</v>
      </c>
      <c r="C90" s="13" t="s">
        <v>10</v>
      </c>
      <c r="F90" s="79">
        <f>I70</f>
        <v>387</v>
      </c>
    </row>
    <row r="91" spans="1:10" ht="18" customHeight="1" x14ac:dyDescent="0.3">
      <c r="C91" s="13" t="s">
        <v>182</v>
      </c>
      <c r="F91" s="78">
        <f>F89-F90</f>
        <v>2193</v>
      </c>
    </row>
    <row r="92" spans="1:10" ht="18" customHeight="1" x14ac:dyDescent="0.3"/>
    <row r="93" spans="1:10" ht="18" customHeight="1" x14ac:dyDescent="0.3">
      <c r="A93" s="11" t="s">
        <v>155</v>
      </c>
      <c r="B93" s="13" t="s">
        <v>238</v>
      </c>
    </row>
    <row r="94" spans="1:10" ht="18" customHeight="1" x14ac:dyDescent="0.3">
      <c r="B94" s="77" t="s">
        <v>144</v>
      </c>
      <c r="C94" s="13" t="s">
        <v>9</v>
      </c>
      <c r="F94" s="78">
        <f>F89</f>
        <v>2580</v>
      </c>
      <c r="G94" s="13" t="s">
        <v>239</v>
      </c>
    </row>
    <row r="95" spans="1:10" ht="18" customHeight="1" x14ac:dyDescent="0.3">
      <c r="B95" s="77" t="s">
        <v>172</v>
      </c>
      <c r="C95" s="13" t="s">
        <v>10</v>
      </c>
      <c r="F95" s="79">
        <f>48*43</f>
        <v>2064</v>
      </c>
      <c r="G95" s="13" t="s">
        <v>240</v>
      </c>
      <c r="H95" s="13" t="s">
        <v>241</v>
      </c>
    </row>
    <row r="96" spans="1:10" ht="18" customHeight="1" x14ac:dyDescent="0.3">
      <c r="C96" s="13" t="s">
        <v>242</v>
      </c>
      <c r="F96" s="78">
        <f>F94-F95</f>
        <v>516</v>
      </c>
    </row>
    <row r="97" spans="1:11" ht="18" customHeight="1" x14ac:dyDescent="0.3"/>
    <row r="98" spans="1:11" ht="18" customHeight="1" x14ac:dyDescent="0.3">
      <c r="A98" s="11" t="s">
        <v>157</v>
      </c>
      <c r="B98" s="13" t="s">
        <v>213</v>
      </c>
    </row>
    <row r="99" spans="1:11" ht="18" customHeight="1" x14ac:dyDescent="0.3">
      <c r="C99" s="13" t="s">
        <v>242</v>
      </c>
      <c r="F99" s="78">
        <f>F96</f>
        <v>516</v>
      </c>
    </row>
    <row r="100" spans="1:11" ht="18" customHeight="1" x14ac:dyDescent="0.3">
      <c r="C100" s="13" t="s">
        <v>215</v>
      </c>
      <c r="F100" s="96">
        <v>250</v>
      </c>
    </row>
    <row r="101" spans="1:11" ht="18" customHeight="1" x14ac:dyDescent="0.3">
      <c r="C101" s="13" t="s">
        <v>216</v>
      </c>
      <c r="F101" s="69">
        <f>F99-F100</f>
        <v>266</v>
      </c>
    </row>
    <row r="102" spans="1:11" ht="18" customHeight="1" x14ac:dyDescent="0.3"/>
    <row r="103" spans="1:11" ht="18" customHeight="1" x14ac:dyDescent="0.3">
      <c r="A103" s="13" t="s">
        <v>243</v>
      </c>
      <c r="B103" s="13" t="s">
        <v>244</v>
      </c>
    </row>
    <row r="104" spans="1:11" ht="18" customHeight="1" x14ac:dyDescent="0.3">
      <c r="B104" s="121" t="s">
        <v>218</v>
      </c>
      <c r="C104" s="122"/>
      <c r="D104" s="122"/>
      <c r="E104" s="122"/>
      <c r="F104" s="122"/>
      <c r="G104" s="122"/>
      <c r="H104" s="122"/>
      <c r="I104" s="122"/>
      <c r="J104" s="122"/>
      <c r="K104" s="31" t="s">
        <v>111</v>
      </c>
    </row>
    <row r="105" spans="1:11" ht="29.4" customHeight="1" x14ac:dyDescent="0.3">
      <c r="B105" s="32" t="s">
        <v>108</v>
      </c>
      <c r="C105" s="32" t="s">
        <v>115</v>
      </c>
      <c r="D105" s="33" t="s">
        <v>129</v>
      </c>
      <c r="E105" s="32" t="s">
        <v>109</v>
      </c>
      <c r="F105" s="32" t="s">
        <v>130</v>
      </c>
      <c r="G105" s="123" t="s">
        <v>0</v>
      </c>
      <c r="H105" s="124"/>
      <c r="I105" s="125"/>
      <c r="J105" s="27" t="s">
        <v>1</v>
      </c>
      <c r="K105" s="32" t="s">
        <v>2</v>
      </c>
    </row>
    <row r="106" spans="1:11" ht="18" customHeight="1" x14ac:dyDescent="0.3">
      <c r="B106" s="85">
        <v>46113</v>
      </c>
      <c r="C106" s="67">
        <v>60</v>
      </c>
      <c r="D106" s="67" t="s">
        <v>245</v>
      </c>
      <c r="E106" s="67">
        <v>1100</v>
      </c>
      <c r="F106" s="36">
        <v>11075</v>
      </c>
      <c r="G106" s="138" t="s">
        <v>227</v>
      </c>
      <c r="H106" s="139"/>
      <c r="I106" s="139"/>
      <c r="J106" s="97">
        <v>302.5</v>
      </c>
      <c r="K106" s="49"/>
    </row>
    <row r="107" spans="1:11" ht="18" customHeight="1" x14ac:dyDescent="0.3">
      <c r="B107" s="85">
        <v>46113</v>
      </c>
      <c r="C107" s="67">
        <v>60</v>
      </c>
      <c r="D107" s="67" t="str">
        <f>D106</f>
        <v>2026-066</v>
      </c>
      <c r="E107" s="91" t="s">
        <v>144</v>
      </c>
      <c r="F107" s="60"/>
      <c r="G107" s="138" t="s">
        <v>227</v>
      </c>
      <c r="H107" s="139"/>
      <c r="I107" s="139"/>
      <c r="J107" s="98"/>
      <c r="K107" s="92">
        <v>2580</v>
      </c>
    </row>
    <row r="108" spans="1:11" ht="18" customHeight="1" x14ac:dyDescent="0.3">
      <c r="B108" s="85">
        <v>46113</v>
      </c>
      <c r="C108" s="67">
        <v>60</v>
      </c>
      <c r="D108" s="67" t="str">
        <f t="shared" ref="D108:D110" si="1">D107</f>
        <v>2026-066</v>
      </c>
      <c r="E108" s="91" t="s">
        <v>172</v>
      </c>
      <c r="F108" s="49"/>
      <c r="G108" s="138" t="s">
        <v>227</v>
      </c>
      <c r="H108" s="139"/>
      <c r="I108" s="139"/>
      <c r="J108" s="61">
        <v>2064</v>
      </c>
      <c r="K108" s="61"/>
    </row>
    <row r="109" spans="1:11" ht="18" customHeight="1" x14ac:dyDescent="0.3">
      <c r="B109" s="85">
        <v>46113</v>
      </c>
      <c r="C109" s="67">
        <v>60</v>
      </c>
      <c r="D109" s="67" t="str">
        <f t="shared" si="1"/>
        <v>2026-066</v>
      </c>
      <c r="E109" s="47">
        <v>4120</v>
      </c>
      <c r="F109" s="49"/>
      <c r="G109" s="138" t="s">
        <v>227</v>
      </c>
      <c r="H109" s="139"/>
      <c r="I109" s="139"/>
      <c r="J109" s="61">
        <v>266</v>
      </c>
      <c r="K109" s="61"/>
    </row>
    <row r="110" spans="1:11" ht="18" customHeight="1" x14ac:dyDescent="0.3">
      <c r="B110" s="85">
        <v>46113</v>
      </c>
      <c r="C110" s="67">
        <v>60</v>
      </c>
      <c r="D110" s="67" t="str">
        <f t="shared" si="1"/>
        <v>2026-066</v>
      </c>
      <c r="E110" s="47">
        <v>1650</v>
      </c>
      <c r="F110" s="49"/>
      <c r="G110" s="140" t="s">
        <v>246</v>
      </c>
      <c r="H110" s="141"/>
      <c r="I110" s="142"/>
      <c r="J110" s="61"/>
      <c r="K110" s="61">
        <v>52.5</v>
      </c>
    </row>
    <row r="111" spans="1:11" ht="18" customHeight="1" x14ac:dyDescent="0.3">
      <c r="B111" s="99"/>
      <c r="C111" s="100"/>
      <c r="D111" s="100"/>
      <c r="E111" s="101"/>
      <c r="F111" s="102"/>
      <c r="G111" s="103"/>
      <c r="H111" s="103"/>
      <c r="I111" s="103"/>
      <c r="J111" s="104"/>
      <c r="K111" s="104"/>
    </row>
    <row r="112" spans="1:11" ht="18" customHeight="1" x14ac:dyDescent="0.3">
      <c r="B112" s="99"/>
      <c r="C112" s="100"/>
      <c r="D112" s="100"/>
      <c r="E112" s="101"/>
      <c r="F112" s="102"/>
      <c r="G112" s="103"/>
      <c r="H112" s="103"/>
      <c r="I112" s="103"/>
      <c r="J112" s="104"/>
      <c r="K112" s="104"/>
    </row>
    <row r="113" spans="1:11" ht="18" customHeight="1" x14ac:dyDescent="0.3">
      <c r="B113" s="12" t="s">
        <v>247</v>
      </c>
    </row>
    <row r="114" spans="1:11" ht="18" customHeight="1" x14ac:dyDescent="0.3">
      <c r="A114" s="13" t="s">
        <v>3</v>
      </c>
      <c r="B114" s="66" t="s">
        <v>248</v>
      </c>
    </row>
    <row r="115" spans="1:11" ht="10.95" customHeight="1" x14ac:dyDescent="0.3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18" customHeight="1" x14ac:dyDescent="0.3">
      <c r="A116" s="14"/>
      <c r="B116" s="17" t="s">
        <v>113</v>
      </c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0.95" customHeight="1" x14ac:dyDescent="0.3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ht="18" customHeight="1" x14ac:dyDescent="0.3">
      <c r="A118" s="14"/>
      <c r="B118" s="18" t="s">
        <v>114</v>
      </c>
      <c r="C118" s="19">
        <v>14030</v>
      </c>
      <c r="D118" s="127" t="s">
        <v>143</v>
      </c>
      <c r="E118" s="127"/>
      <c r="F118" s="15"/>
      <c r="G118" s="15"/>
      <c r="H118" s="15"/>
      <c r="I118" s="15"/>
      <c r="J118" s="15"/>
      <c r="K118" s="15"/>
    </row>
    <row r="119" spans="1:11" ht="10.95" customHeight="1" x14ac:dyDescent="0.3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8" customHeight="1" x14ac:dyDescent="0.3">
      <c r="A120" s="14"/>
      <c r="B120" s="18" t="s">
        <v>115</v>
      </c>
      <c r="C120" s="20">
        <v>50</v>
      </c>
      <c r="D120" s="15"/>
      <c r="E120" s="18" t="s">
        <v>116</v>
      </c>
      <c r="F120" s="21" t="s">
        <v>136</v>
      </c>
      <c r="G120" s="15"/>
      <c r="H120" s="128" t="s">
        <v>117</v>
      </c>
      <c r="I120" s="129"/>
      <c r="J120" s="22" t="s">
        <v>149</v>
      </c>
      <c r="K120" s="15"/>
    </row>
    <row r="121" spans="1:11" ht="18" customHeight="1" x14ac:dyDescent="0.3">
      <c r="A121" s="14"/>
      <c r="B121" s="18" t="s">
        <v>0</v>
      </c>
      <c r="C121" s="19" t="s">
        <v>249</v>
      </c>
      <c r="D121" s="15"/>
      <c r="E121" s="18" t="s">
        <v>118</v>
      </c>
      <c r="F121" s="23" t="s">
        <v>131</v>
      </c>
      <c r="G121" s="15"/>
      <c r="H121" s="128" t="s">
        <v>119</v>
      </c>
      <c r="I121" s="129"/>
      <c r="J121" s="24">
        <v>44743</v>
      </c>
      <c r="K121" s="15"/>
    </row>
    <row r="122" spans="1:11" ht="18" customHeight="1" x14ac:dyDescent="0.3">
      <c r="A122" s="14"/>
      <c r="B122" s="18" t="s">
        <v>120</v>
      </c>
      <c r="C122" s="24">
        <v>44774</v>
      </c>
      <c r="D122" s="15"/>
      <c r="E122" s="18" t="s">
        <v>121</v>
      </c>
      <c r="F122" s="23" t="s">
        <v>250</v>
      </c>
      <c r="G122" s="15"/>
      <c r="H122" s="128" t="s">
        <v>122</v>
      </c>
      <c r="I122" s="129"/>
      <c r="J122" s="26">
        <f>I127+J127</f>
        <v>2662</v>
      </c>
      <c r="K122" s="15" t="s">
        <v>110</v>
      </c>
    </row>
    <row r="123" spans="1:11" ht="10.95" customHeight="1" x14ac:dyDescent="0.3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 ht="18" customHeight="1" x14ac:dyDescent="0.3">
      <c r="A124" s="14"/>
      <c r="B124" s="17" t="s">
        <v>123</v>
      </c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 ht="10.95" customHeight="1" x14ac:dyDescent="0.3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 ht="27" customHeight="1" x14ac:dyDescent="0.3">
      <c r="A126" s="14"/>
      <c r="B126" s="39" t="s">
        <v>124</v>
      </c>
      <c r="C126" s="126" t="s">
        <v>0</v>
      </c>
      <c r="D126" s="126"/>
      <c r="E126" s="126"/>
      <c r="F126" s="39" t="s">
        <v>125</v>
      </c>
      <c r="G126" s="39" t="s">
        <v>126</v>
      </c>
      <c r="H126" s="39" t="s">
        <v>127</v>
      </c>
      <c r="I126" s="39" t="s">
        <v>122</v>
      </c>
      <c r="J126" s="39" t="s">
        <v>128</v>
      </c>
      <c r="K126" s="15"/>
    </row>
    <row r="127" spans="1:11" ht="18" customHeight="1" x14ac:dyDescent="0.3">
      <c r="A127" s="14"/>
      <c r="B127" s="23" t="s">
        <v>144</v>
      </c>
      <c r="C127" s="120" t="s">
        <v>251</v>
      </c>
      <c r="D127" s="120"/>
      <c r="E127" s="120"/>
      <c r="F127" s="19">
        <v>1</v>
      </c>
      <c r="G127" s="68">
        <v>0.21</v>
      </c>
      <c r="H127" s="25" t="s">
        <v>146</v>
      </c>
      <c r="I127" s="29">
        <v>2200</v>
      </c>
      <c r="J127" s="29">
        <f>G127*I127</f>
        <v>462</v>
      </c>
      <c r="K127" s="15"/>
    </row>
    <row r="128" spans="1:11" ht="10.95" customHeight="1" x14ac:dyDescent="0.3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 ht="18" customHeight="1" x14ac:dyDescent="0.3"/>
    <row r="130" spans="1:11" x14ac:dyDescent="0.3">
      <c r="A130" s="11" t="s">
        <v>6</v>
      </c>
      <c r="B130" s="13" t="s">
        <v>252</v>
      </c>
    </row>
    <row r="131" spans="1:11" ht="17.399999999999999" customHeight="1" x14ac:dyDescent="0.3">
      <c r="B131" s="121" t="s">
        <v>218</v>
      </c>
      <c r="C131" s="122"/>
      <c r="D131" s="122"/>
      <c r="E131" s="122"/>
      <c r="F131" s="122"/>
      <c r="G131" s="122"/>
      <c r="H131" s="122"/>
      <c r="I131" s="122"/>
      <c r="J131" s="122"/>
      <c r="K131" s="31" t="s">
        <v>111</v>
      </c>
    </row>
    <row r="132" spans="1:11" ht="30" x14ac:dyDescent="0.3">
      <c r="B132" s="32" t="s">
        <v>108</v>
      </c>
      <c r="C132" s="32" t="s">
        <v>115</v>
      </c>
      <c r="D132" s="33" t="s">
        <v>129</v>
      </c>
      <c r="E132" s="32" t="s">
        <v>109</v>
      </c>
      <c r="F132" s="32" t="s">
        <v>130</v>
      </c>
      <c r="G132" s="123" t="s">
        <v>0</v>
      </c>
      <c r="H132" s="124"/>
      <c r="I132" s="125"/>
      <c r="J132" s="33" t="s">
        <v>1</v>
      </c>
      <c r="K132" s="32" t="s">
        <v>2</v>
      </c>
    </row>
    <row r="133" spans="1:11" ht="18" customHeight="1" x14ac:dyDescent="0.3">
      <c r="B133" s="34">
        <v>44743</v>
      </c>
      <c r="C133" s="35">
        <v>50</v>
      </c>
      <c r="D133" s="36" t="s">
        <v>149</v>
      </c>
      <c r="E133" s="51" t="s">
        <v>144</v>
      </c>
      <c r="F133" s="36"/>
      <c r="G133" s="120" t="s">
        <v>251</v>
      </c>
      <c r="H133" s="120"/>
      <c r="I133" s="120"/>
      <c r="J133" s="70">
        <f>I127</f>
        <v>2200</v>
      </c>
      <c r="K133" s="71"/>
    </row>
    <row r="134" spans="1:11" ht="18" customHeight="1" x14ac:dyDescent="0.3">
      <c r="B134" s="34">
        <v>44743</v>
      </c>
      <c r="C134" s="35">
        <v>50</v>
      </c>
      <c r="D134" s="36" t="str">
        <f>D133</f>
        <v>2022-159</v>
      </c>
      <c r="E134" s="51" t="s">
        <v>148</v>
      </c>
      <c r="F134" s="36"/>
      <c r="G134" s="120" t="s">
        <v>143</v>
      </c>
      <c r="H134" s="120"/>
      <c r="I134" s="120"/>
      <c r="J134" s="70">
        <f>J127</f>
        <v>462</v>
      </c>
      <c r="K134" s="71"/>
    </row>
    <row r="135" spans="1:11" ht="18" customHeight="1" x14ac:dyDescent="0.3">
      <c r="B135" s="34">
        <v>44743</v>
      </c>
      <c r="C135" s="35">
        <v>50</v>
      </c>
      <c r="D135" s="36" t="str">
        <f>D134</f>
        <v>2022-159</v>
      </c>
      <c r="E135" s="35">
        <v>1400</v>
      </c>
      <c r="F135" s="36">
        <v>14030</v>
      </c>
      <c r="G135" s="120" t="s">
        <v>251</v>
      </c>
      <c r="H135" s="120"/>
      <c r="I135" s="120"/>
      <c r="J135" s="70"/>
      <c r="K135" s="71">
        <f>J122</f>
        <v>2662</v>
      </c>
    </row>
    <row r="137" spans="1:11" x14ac:dyDescent="0.25">
      <c r="A137" s="1" t="s">
        <v>4</v>
      </c>
      <c r="B137" s="1" t="s">
        <v>201</v>
      </c>
    </row>
    <row r="138" spans="1:11" x14ac:dyDescent="0.3">
      <c r="B138" s="13" t="s">
        <v>253</v>
      </c>
    </row>
    <row r="140" spans="1:11" x14ac:dyDescent="0.3">
      <c r="A140" s="11" t="s">
        <v>5</v>
      </c>
      <c r="B140" s="13" t="s">
        <v>254</v>
      </c>
    </row>
    <row r="141" spans="1:11" x14ac:dyDescent="0.3">
      <c r="B141" s="13" t="s">
        <v>255</v>
      </c>
    </row>
    <row r="143" spans="1:11" x14ac:dyDescent="0.3">
      <c r="A143" s="11" t="s">
        <v>147</v>
      </c>
      <c r="B143" s="13" t="s">
        <v>140</v>
      </c>
    </row>
    <row r="144" spans="1:11" ht="18" customHeight="1" x14ac:dyDescent="0.3">
      <c r="B144" s="121" t="s">
        <v>218</v>
      </c>
      <c r="C144" s="122"/>
      <c r="D144" s="122"/>
      <c r="E144" s="122"/>
      <c r="F144" s="122"/>
      <c r="G144" s="122"/>
      <c r="H144" s="122"/>
      <c r="I144" s="122"/>
      <c r="J144" s="122"/>
      <c r="K144" s="31" t="s">
        <v>111</v>
      </c>
    </row>
    <row r="145" spans="2:11" ht="30" x14ac:dyDescent="0.3">
      <c r="B145" s="32" t="s">
        <v>108</v>
      </c>
      <c r="C145" s="32" t="s">
        <v>115</v>
      </c>
      <c r="D145" s="33" t="s">
        <v>129</v>
      </c>
      <c r="E145" s="32" t="s">
        <v>109</v>
      </c>
      <c r="F145" s="32" t="s">
        <v>130</v>
      </c>
      <c r="G145" s="123" t="s">
        <v>0</v>
      </c>
      <c r="H145" s="124"/>
      <c r="I145" s="125"/>
      <c r="J145" s="27" t="s">
        <v>1</v>
      </c>
      <c r="K145" s="32" t="s">
        <v>2</v>
      </c>
    </row>
    <row r="146" spans="2:11" ht="18" customHeight="1" x14ac:dyDescent="0.3">
      <c r="B146" s="24">
        <v>44773</v>
      </c>
      <c r="C146" s="19">
        <v>90</v>
      </c>
      <c r="D146" s="19" t="s">
        <v>141</v>
      </c>
      <c r="E146" s="19">
        <v>4100</v>
      </c>
      <c r="F146" s="72"/>
      <c r="G146" s="120" t="s">
        <v>251</v>
      </c>
      <c r="H146" s="120"/>
      <c r="I146" s="120"/>
      <c r="J146" s="43">
        <v>35</v>
      </c>
      <c r="K146" s="30"/>
    </row>
    <row r="147" spans="2:11" ht="18" customHeight="1" x14ac:dyDescent="0.3">
      <c r="B147" s="24">
        <v>44773</v>
      </c>
      <c r="C147" s="19">
        <v>90</v>
      </c>
      <c r="D147" s="19" t="s">
        <v>141</v>
      </c>
      <c r="E147" s="23" t="s">
        <v>172</v>
      </c>
      <c r="F147" s="72"/>
      <c r="G147" s="134">
        <v>44743</v>
      </c>
      <c r="H147" s="137"/>
      <c r="I147" s="137"/>
      <c r="J147" s="62"/>
      <c r="K147" s="29">
        <v>35</v>
      </c>
    </row>
  </sheetData>
  <mergeCells count="61">
    <mergeCell ref="C32:E32"/>
    <mergeCell ref="B10:J10"/>
    <mergeCell ref="G11:I11"/>
    <mergeCell ref="G12:I12"/>
    <mergeCell ref="G13:I13"/>
    <mergeCell ref="G14:I14"/>
    <mergeCell ref="G15:I15"/>
    <mergeCell ref="G16:I16"/>
    <mergeCell ref="D24:E24"/>
    <mergeCell ref="H26:I26"/>
    <mergeCell ref="H27:I27"/>
    <mergeCell ref="H28:I28"/>
    <mergeCell ref="E51:H51"/>
    <mergeCell ref="C33:E33"/>
    <mergeCell ref="B37:J37"/>
    <mergeCell ref="G38:I38"/>
    <mergeCell ref="G39:I39"/>
    <mergeCell ref="G40:I40"/>
    <mergeCell ref="G41:I41"/>
    <mergeCell ref="B44:J44"/>
    <mergeCell ref="G45:I45"/>
    <mergeCell ref="G46:I46"/>
    <mergeCell ref="G47:I47"/>
    <mergeCell ref="B50:I50"/>
    <mergeCell ref="E76:H76"/>
    <mergeCell ref="E52:H52"/>
    <mergeCell ref="E53:H53"/>
    <mergeCell ref="E54:H54"/>
    <mergeCell ref="B58:I58"/>
    <mergeCell ref="E59:H59"/>
    <mergeCell ref="E60:H60"/>
    <mergeCell ref="E61:H61"/>
    <mergeCell ref="E69:H69"/>
    <mergeCell ref="E70:H70"/>
    <mergeCell ref="B74:I74"/>
    <mergeCell ref="E75:H75"/>
    <mergeCell ref="D118:E118"/>
    <mergeCell ref="H120:I120"/>
    <mergeCell ref="E77:H77"/>
    <mergeCell ref="E85:H85"/>
    <mergeCell ref="E86:H86"/>
    <mergeCell ref="B104:J104"/>
    <mergeCell ref="G105:I105"/>
    <mergeCell ref="G106:I106"/>
    <mergeCell ref="G132:I132"/>
    <mergeCell ref="G107:I107"/>
    <mergeCell ref="G108:I108"/>
    <mergeCell ref="G109:I109"/>
    <mergeCell ref="G110:I110"/>
    <mergeCell ref="H121:I121"/>
    <mergeCell ref="H122:I122"/>
    <mergeCell ref="C126:E126"/>
    <mergeCell ref="C127:E127"/>
    <mergeCell ref="B131:J131"/>
    <mergeCell ref="G147:I147"/>
    <mergeCell ref="G133:I133"/>
    <mergeCell ref="G134:I134"/>
    <mergeCell ref="G135:I135"/>
    <mergeCell ref="B144:J144"/>
    <mergeCell ref="G145:I145"/>
    <mergeCell ref="G146:I146"/>
  </mergeCells>
  <pageMargins left="0.7" right="0.7" top="0.75" bottom="0.75" header="0.3" footer="0.3"/>
  <ignoredErrors>
    <ignoredError sqref="E147 E133:E134 B127 F121:F122 E107:E108 B89:B95 E47 E39:E40 B33 F27:F28 E14:E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586A-7A4B-40A7-A1F0-E08D7C66D1AD}">
  <dimension ref="A1:K62"/>
  <sheetViews>
    <sheetView showGridLines="0" tabSelected="1" workbookViewId="0">
      <selection activeCell="E7" sqref="E7:E8"/>
    </sheetView>
  </sheetViews>
  <sheetFormatPr defaultRowHeight="15" x14ac:dyDescent="0.3"/>
  <cols>
    <col min="1" max="1" width="2.88671875" style="11" customWidth="1"/>
    <col min="2" max="2" width="13.21875" style="13" customWidth="1"/>
    <col min="3" max="3" width="11.6640625" style="13" customWidth="1"/>
    <col min="4" max="4" width="11.33203125" style="13" customWidth="1"/>
    <col min="5" max="5" width="17.44140625" style="13" customWidth="1"/>
    <col min="6" max="6" width="11.88671875" style="13" customWidth="1"/>
    <col min="7" max="7" width="9.77734375" style="13" customWidth="1"/>
    <col min="8" max="8" width="11" style="13" customWidth="1"/>
    <col min="9" max="9" width="16.77734375" style="13" customWidth="1"/>
    <col min="10" max="10" width="12.5546875" style="13" customWidth="1"/>
    <col min="11" max="11" width="12.6640625" style="13" customWidth="1"/>
    <col min="12" max="12" width="10.77734375" style="13" customWidth="1"/>
    <col min="13" max="13" width="2.44140625" style="13" customWidth="1"/>
    <col min="14" max="16384" width="8.88671875" style="13"/>
  </cols>
  <sheetData>
    <row r="1" spans="2:11" ht="15.6" x14ac:dyDescent="0.3">
      <c r="B1" s="12" t="s">
        <v>160</v>
      </c>
      <c r="D1" s="12" t="s">
        <v>256</v>
      </c>
    </row>
    <row r="2" spans="2:11" ht="15.6" x14ac:dyDescent="0.3">
      <c r="B2" s="16"/>
    </row>
    <row r="3" spans="2:11" ht="18" customHeight="1" x14ac:dyDescent="0.3">
      <c r="B3" s="12" t="s">
        <v>257</v>
      </c>
    </row>
    <row r="4" spans="2:11" ht="18" customHeight="1" x14ac:dyDescent="0.3">
      <c r="B4" s="13" t="s">
        <v>258</v>
      </c>
    </row>
    <row r="5" spans="2:11" ht="18" customHeight="1" x14ac:dyDescent="0.3">
      <c r="B5" s="121" t="s">
        <v>150</v>
      </c>
      <c r="C5" s="122"/>
      <c r="D5" s="122"/>
      <c r="E5" s="122"/>
      <c r="F5" s="122"/>
      <c r="G5" s="122"/>
      <c r="H5" s="122"/>
      <c r="I5" s="122"/>
      <c r="J5" s="122"/>
      <c r="K5" s="31" t="s">
        <v>111</v>
      </c>
    </row>
    <row r="6" spans="2:11" ht="25.2" customHeight="1" x14ac:dyDescent="0.3">
      <c r="B6" s="32" t="s">
        <v>108</v>
      </c>
      <c r="C6" s="32" t="s">
        <v>115</v>
      </c>
      <c r="D6" s="33" t="s">
        <v>129</v>
      </c>
      <c r="E6" s="32" t="s">
        <v>109</v>
      </c>
      <c r="F6" s="32" t="s">
        <v>130</v>
      </c>
      <c r="G6" s="123" t="s">
        <v>0</v>
      </c>
      <c r="H6" s="124"/>
      <c r="I6" s="125"/>
      <c r="J6" s="33" t="s">
        <v>1</v>
      </c>
      <c r="K6" s="32" t="s">
        <v>2</v>
      </c>
    </row>
    <row r="7" spans="2:11" ht="18" customHeight="1" x14ac:dyDescent="0.3">
      <c r="B7" s="34">
        <v>44712</v>
      </c>
      <c r="C7" s="35">
        <v>90</v>
      </c>
      <c r="D7" s="36" t="s">
        <v>137</v>
      </c>
      <c r="E7" s="51" t="s">
        <v>259</v>
      </c>
      <c r="F7" s="36"/>
      <c r="G7" s="120" t="s">
        <v>260</v>
      </c>
      <c r="H7" s="120"/>
      <c r="I7" s="120"/>
      <c r="J7" s="70">
        <v>300</v>
      </c>
      <c r="K7" s="71"/>
    </row>
    <row r="8" spans="2:11" ht="18" customHeight="1" x14ac:dyDescent="0.3">
      <c r="B8" s="34">
        <v>44712</v>
      </c>
      <c r="C8" s="35">
        <v>90</v>
      </c>
      <c r="D8" s="36" t="s">
        <v>137</v>
      </c>
      <c r="E8" s="51" t="s">
        <v>261</v>
      </c>
      <c r="F8" s="36"/>
      <c r="G8" s="145">
        <v>44682</v>
      </c>
      <c r="H8" s="120"/>
      <c r="I8" s="120"/>
      <c r="J8" s="70"/>
      <c r="K8" s="71">
        <v>300</v>
      </c>
    </row>
    <row r="9" spans="2:11" ht="18" customHeight="1" x14ac:dyDescent="0.3">
      <c r="B9" s="12"/>
    </row>
    <row r="10" spans="2:11" ht="18" customHeight="1" x14ac:dyDescent="0.3">
      <c r="B10" s="12"/>
    </row>
    <row r="11" spans="2:11" ht="18" customHeight="1" x14ac:dyDescent="0.3">
      <c r="B11" s="12" t="s">
        <v>262</v>
      </c>
    </row>
    <row r="12" spans="2:11" ht="18" customHeight="1" x14ac:dyDescent="0.3">
      <c r="B12" s="13" t="s">
        <v>263</v>
      </c>
    </row>
    <row r="13" spans="2:11" ht="18" customHeight="1" x14ac:dyDescent="0.3">
      <c r="B13" s="121" t="s">
        <v>150</v>
      </c>
      <c r="C13" s="122"/>
      <c r="D13" s="122"/>
      <c r="E13" s="122"/>
      <c r="F13" s="122"/>
      <c r="G13" s="122"/>
      <c r="H13" s="122"/>
      <c r="I13" s="122"/>
      <c r="J13" s="122"/>
      <c r="K13" s="31" t="s">
        <v>111</v>
      </c>
    </row>
    <row r="14" spans="2:11" ht="25.2" customHeight="1" x14ac:dyDescent="0.3">
      <c r="B14" s="32" t="s">
        <v>108</v>
      </c>
      <c r="C14" s="32" t="s">
        <v>115</v>
      </c>
      <c r="D14" s="33" t="s">
        <v>129</v>
      </c>
      <c r="E14" s="32" t="s">
        <v>109</v>
      </c>
      <c r="F14" s="32" t="s">
        <v>130</v>
      </c>
      <c r="G14" s="123" t="s">
        <v>0</v>
      </c>
      <c r="H14" s="124"/>
      <c r="I14" s="125"/>
      <c r="J14" s="33" t="s">
        <v>1</v>
      </c>
      <c r="K14" s="32" t="s">
        <v>2</v>
      </c>
    </row>
    <row r="15" spans="2:11" ht="18" customHeight="1" x14ac:dyDescent="0.3">
      <c r="B15" s="34">
        <v>44743</v>
      </c>
      <c r="C15" s="35">
        <v>90</v>
      </c>
      <c r="D15" s="36" t="s">
        <v>219</v>
      </c>
      <c r="E15" s="51" t="s">
        <v>144</v>
      </c>
      <c r="F15" s="36"/>
      <c r="G15" s="120" t="s">
        <v>264</v>
      </c>
      <c r="H15" s="120"/>
      <c r="I15" s="120"/>
      <c r="J15" s="70"/>
      <c r="K15" s="71">
        <v>5000</v>
      </c>
    </row>
    <row r="16" spans="2:11" ht="18" customHeight="1" x14ac:dyDescent="0.3">
      <c r="B16" s="34">
        <v>44743</v>
      </c>
      <c r="C16" s="35">
        <v>90</v>
      </c>
      <c r="D16" s="36" t="s">
        <v>219</v>
      </c>
      <c r="E16" s="51" t="s">
        <v>172</v>
      </c>
      <c r="F16" s="36"/>
      <c r="G16" s="131" t="str">
        <f>G15</f>
        <v>schenking computers</v>
      </c>
      <c r="H16" s="132"/>
      <c r="I16" s="133"/>
      <c r="J16" s="70">
        <v>4500</v>
      </c>
      <c r="K16" s="71"/>
    </row>
    <row r="17" spans="2:11" ht="18" customHeight="1" x14ac:dyDescent="0.3">
      <c r="B17" s="34">
        <v>44743</v>
      </c>
      <c r="C17" s="35">
        <v>90</v>
      </c>
      <c r="D17" s="36" t="s">
        <v>219</v>
      </c>
      <c r="E17" s="51" t="s">
        <v>265</v>
      </c>
      <c r="F17" s="36"/>
      <c r="G17" s="131" t="str">
        <f>G16</f>
        <v>schenking computers</v>
      </c>
      <c r="H17" s="132"/>
      <c r="I17" s="133"/>
      <c r="J17" s="70">
        <v>500</v>
      </c>
      <c r="K17" s="71"/>
    </row>
    <row r="18" spans="2:11" ht="18" customHeight="1" x14ac:dyDescent="0.3">
      <c r="B18" s="12"/>
    </row>
    <row r="19" spans="2:11" ht="18" customHeight="1" x14ac:dyDescent="0.3">
      <c r="B19" s="12"/>
    </row>
    <row r="20" spans="2:11" ht="18" customHeight="1" x14ac:dyDescent="0.3">
      <c r="B20" s="12" t="s">
        <v>266</v>
      </c>
    </row>
    <row r="21" spans="2:11" ht="18" customHeight="1" x14ac:dyDescent="0.3">
      <c r="B21" s="13" t="s">
        <v>267</v>
      </c>
    </row>
    <row r="22" spans="2:11" ht="18" customHeight="1" x14ac:dyDescent="0.3">
      <c r="B22" s="121" t="s">
        <v>150</v>
      </c>
      <c r="C22" s="122"/>
      <c r="D22" s="122"/>
      <c r="E22" s="122"/>
      <c r="F22" s="122"/>
      <c r="G22" s="122"/>
      <c r="H22" s="122"/>
      <c r="I22" s="122"/>
      <c r="J22" s="122"/>
      <c r="K22" s="31" t="s">
        <v>111</v>
      </c>
    </row>
    <row r="23" spans="2:11" ht="28.2" customHeight="1" x14ac:dyDescent="0.3">
      <c r="B23" s="32" t="s">
        <v>108</v>
      </c>
      <c r="C23" s="32" t="s">
        <v>115</v>
      </c>
      <c r="D23" s="33" t="s">
        <v>129</v>
      </c>
      <c r="E23" s="32" t="s">
        <v>109</v>
      </c>
      <c r="F23" s="32" t="s">
        <v>130</v>
      </c>
      <c r="G23" s="123" t="s">
        <v>0</v>
      </c>
      <c r="H23" s="124"/>
      <c r="I23" s="125"/>
      <c r="J23" s="33" t="s">
        <v>1</v>
      </c>
      <c r="K23" s="32" t="s">
        <v>2</v>
      </c>
    </row>
    <row r="24" spans="2:11" ht="18" customHeight="1" x14ac:dyDescent="0.3">
      <c r="B24" s="34">
        <v>44835</v>
      </c>
      <c r="C24" s="35">
        <v>60</v>
      </c>
      <c r="D24" s="36" t="s">
        <v>268</v>
      </c>
      <c r="E24" s="51" t="s">
        <v>158</v>
      </c>
      <c r="F24" s="36">
        <v>11033</v>
      </c>
      <c r="G24" s="120" t="s">
        <v>269</v>
      </c>
      <c r="H24" s="120"/>
      <c r="I24" s="120"/>
      <c r="J24" s="70">
        <v>3872</v>
      </c>
      <c r="K24" s="71"/>
    </row>
    <row r="25" spans="2:11" ht="18" customHeight="1" x14ac:dyDescent="0.3">
      <c r="B25" s="34">
        <v>44835</v>
      </c>
      <c r="C25" s="35">
        <v>60</v>
      </c>
      <c r="D25" s="36" t="s">
        <v>268</v>
      </c>
      <c r="E25" s="51" t="s">
        <v>270</v>
      </c>
      <c r="F25" s="36"/>
      <c r="G25" s="40" t="str">
        <f>G24</f>
        <v>Bestelauto XX-02-XX</v>
      </c>
      <c r="H25" s="41"/>
      <c r="I25" s="42"/>
      <c r="J25" s="70"/>
      <c r="K25" s="71">
        <v>672</v>
      </c>
    </row>
    <row r="26" spans="2:11" ht="18" customHeight="1" x14ac:dyDescent="0.3">
      <c r="B26" s="34">
        <v>44835</v>
      </c>
      <c r="C26" s="35">
        <v>60</v>
      </c>
      <c r="D26" s="36" t="s">
        <v>268</v>
      </c>
      <c r="E26" s="51" t="s">
        <v>271</v>
      </c>
      <c r="F26" s="36"/>
      <c r="G26" s="120" t="str">
        <f t="shared" ref="G26:G28" si="0">G25</f>
        <v>Bestelauto XX-02-XX</v>
      </c>
      <c r="H26" s="120"/>
      <c r="I26" s="120"/>
      <c r="J26" s="70"/>
      <c r="K26" s="71">
        <v>12000</v>
      </c>
    </row>
    <row r="27" spans="2:11" ht="18" customHeight="1" x14ac:dyDescent="0.3">
      <c r="B27" s="34">
        <v>44835</v>
      </c>
      <c r="C27" s="35">
        <v>60</v>
      </c>
      <c r="D27" s="36" t="s">
        <v>268</v>
      </c>
      <c r="E27" s="51" t="s">
        <v>261</v>
      </c>
      <c r="F27" s="36"/>
      <c r="G27" s="120" t="str">
        <f t="shared" si="0"/>
        <v>Bestelauto XX-02-XX</v>
      </c>
      <c r="H27" s="120"/>
      <c r="I27" s="120"/>
      <c r="J27" s="70">
        <v>9000</v>
      </c>
      <c r="K27" s="71"/>
    </row>
    <row r="28" spans="2:11" ht="18" customHeight="1" x14ac:dyDescent="0.3">
      <c r="B28" s="34">
        <v>44835</v>
      </c>
      <c r="C28" s="35">
        <v>60</v>
      </c>
      <c r="D28" s="36" t="s">
        <v>268</v>
      </c>
      <c r="E28" s="51" t="s">
        <v>265</v>
      </c>
      <c r="F28" s="36"/>
      <c r="G28" s="120" t="str">
        <f t="shared" si="0"/>
        <v>Bestelauto XX-02-XX</v>
      </c>
      <c r="H28" s="120"/>
      <c r="I28" s="120"/>
      <c r="J28" s="70"/>
      <c r="K28" s="71">
        <v>200</v>
      </c>
    </row>
    <row r="29" spans="2:11" ht="18" customHeight="1" x14ac:dyDescent="0.3">
      <c r="B29" s="12"/>
    </row>
    <row r="30" spans="2:11" ht="18" customHeight="1" x14ac:dyDescent="0.3">
      <c r="B30" s="12"/>
    </row>
    <row r="31" spans="2:11" ht="18" customHeight="1" x14ac:dyDescent="0.3">
      <c r="B31" s="12" t="s">
        <v>272</v>
      </c>
    </row>
    <row r="32" spans="2:11" ht="18" customHeight="1" x14ac:dyDescent="0.3">
      <c r="B32" s="13" t="s">
        <v>273</v>
      </c>
    </row>
    <row r="33" spans="1:11" ht="18" customHeight="1" x14ac:dyDescent="0.3">
      <c r="B33" s="121" t="s">
        <v>150</v>
      </c>
      <c r="C33" s="122"/>
      <c r="D33" s="122"/>
      <c r="E33" s="122"/>
      <c r="F33" s="122"/>
      <c r="G33" s="122"/>
      <c r="H33" s="122"/>
      <c r="I33" s="122"/>
      <c r="J33" s="122"/>
      <c r="K33" s="31" t="s">
        <v>111</v>
      </c>
    </row>
    <row r="34" spans="1:11" ht="27" customHeight="1" x14ac:dyDescent="0.3">
      <c r="B34" s="32" t="s">
        <v>108</v>
      </c>
      <c r="C34" s="32" t="s">
        <v>115</v>
      </c>
      <c r="D34" s="33" t="s">
        <v>129</v>
      </c>
      <c r="E34" s="32" t="s">
        <v>109</v>
      </c>
      <c r="F34" s="32" t="s">
        <v>130</v>
      </c>
      <c r="G34" s="123" t="s">
        <v>0</v>
      </c>
      <c r="H34" s="124"/>
      <c r="I34" s="125"/>
      <c r="J34" s="33" t="s">
        <v>1</v>
      </c>
      <c r="K34" s="32" t="s">
        <v>2</v>
      </c>
    </row>
    <row r="35" spans="1:11" ht="18" customHeight="1" x14ac:dyDescent="0.3">
      <c r="B35" s="34">
        <v>44773</v>
      </c>
      <c r="C35" s="35">
        <v>90</v>
      </c>
      <c r="D35" s="36" t="s">
        <v>274</v>
      </c>
      <c r="E35" s="51" t="s">
        <v>275</v>
      </c>
      <c r="F35" s="36"/>
      <c r="G35" s="120" t="s">
        <v>260</v>
      </c>
      <c r="H35" s="120"/>
      <c r="I35" s="120"/>
      <c r="J35" s="70">
        <v>600</v>
      </c>
      <c r="K35" s="71"/>
    </row>
    <row r="36" spans="1:11" ht="18" customHeight="1" x14ac:dyDescent="0.3">
      <c r="B36" s="34">
        <v>44773</v>
      </c>
      <c r="C36" s="35">
        <v>90</v>
      </c>
      <c r="D36" s="36" t="s">
        <v>274</v>
      </c>
      <c r="E36" s="51" t="s">
        <v>261</v>
      </c>
      <c r="F36" s="36"/>
      <c r="G36" s="145">
        <v>44743</v>
      </c>
      <c r="H36" s="120"/>
      <c r="I36" s="120"/>
      <c r="J36" s="70"/>
      <c r="K36" s="71">
        <v>600</v>
      </c>
    </row>
    <row r="37" spans="1:11" ht="18" customHeight="1" x14ac:dyDescent="0.3">
      <c r="B37" s="12"/>
    </row>
    <row r="38" spans="1:11" ht="18" customHeight="1" x14ac:dyDescent="0.3">
      <c r="B38" s="12"/>
    </row>
    <row r="39" spans="1:11" ht="18" customHeight="1" x14ac:dyDescent="0.3">
      <c r="B39" s="12" t="s">
        <v>276</v>
      </c>
    </row>
    <row r="40" spans="1:11" ht="18" customHeight="1" x14ac:dyDescent="0.3">
      <c r="A40" s="11" t="s">
        <v>3</v>
      </c>
      <c r="B40" s="13" t="s">
        <v>277</v>
      </c>
    </row>
    <row r="41" spans="1:11" ht="10.95" customHeigh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8" customHeight="1" x14ac:dyDescent="0.3">
      <c r="A42" s="14"/>
      <c r="B42" s="17" t="s">
        <v>113</v>
      </c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0.95" customHeight="1" x14ac:dyDescent="0.3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8" customHeight="1" x14ac:dyDescent="0.3">
      <c r="A44" s="14"/>
      <c r="B44" s="18" t="s">
        <v>114</v>
      </c>
      <c r="C44" s="19">
        <v>14034</v>
      </c>
      <c r="D44" s="127" t="s">
        <v>143</v>
      </c>
      <c r="E44" s="127"/>
      <c r="F44" s="15"/>
      <c r="G44" s="15"/>
      <c r="H44" s="15"/>
      <c r="I44" s="15"/>
      <c r="J44" s="15"/>
      <c r="K44" s="15"/>
    </row>
    <row r="45" spans="1:11" ht="10.95" customHeigh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18" customHeight="1" x14ac:dyDescent="0.3">
      <c r="A46" s="14"/>
      <c r="B46" s="18" t="s">
        <v>115</v>
      </c>
      <c r="C46" s="20">
        <v>50</v>
      </c>
      <c r="D46" s="15"/>
      <c r="E46" s="18" t="s">
        <v>116</v>
      </c>
      <c r="F46" s="21" t="s">
        <v>142</v>
      </c>
      <c r="G46" s="15"/>
      <c r="H46" s="128" t="s">
        <v>117</v>
      </c>
      <c r="I46" s="129"/>
      <c r="J46" s="22" t="s">
        <v>268</v>
      </c>
      <c r="K46" s="15"/>
    </row>
    <row r="47" spans="1:11" ht="18" customHeight="1" x14ac:dyDescent="0.3">
      <c r="A47" s="14"/>
      <c r="B47" s="18" t="s">
        <v>0</v>
      </c>
      <c r="C47" s="19" t="s">
        <v>278</v>
      </c>
      <c r="D47" s="15"/>
      <c r="E47" s="18" t="s">
        <v>118</v>
      </c>
      <c r="F47" s="23" t="s">
        <v>131</v>
      </c>
      <c r="G47" s="15"/>
      <c r="H47" s="128" t="s">
        <v>119</v>
      </c>
      <c r="I47" s="129"/>
      <c r="J47" s="24">
        <v>44835</v>
      </c>
      <c r="K47" s="15"/>
    </row>
    <row r="48" spans="1:11" ht="18" customHeight="1" x14ac:dyDescent="0.3">
      <c r="A48" s="14"/>
      <c r="B48" s="18" t="s">
        <v>120</v>
      </c>
      <c r="C48" s="24">
        <v>44866</v>
      </c>
      <c r="D48" s="15"/>
      <c r="E48" s="18" t="s">
        <v>121</v>
      </c>
      <c r="F48" s="23" t="s">
        <v>166</v>
      </c>
      <c r="G48" s="15"/>
      <c r="H48" s="128" t="s">
        <v>122</v>
      </c>
      <c r="I48" s="129"/>
      <c r="J48" s="26">
        <f>I53+J53</f>
        <v>3872</v>
      </c>
      <c r="K48" s="15" t="s">
        <v>110</v>
      </c>
    </row>
    <row r="49" spans="1:11" ht="10.95" customHeight="1" x14ac:dyDescent="0.3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8" customHeight="1" x14ac:dyDescent="0.3">
      <c r="A50" s="14"/>
      <c r="B50" s="17" t="s">
        <v>123</v>
      </c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0.95" customHeight="1" x14ac:dyDescent="0.3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28.2" customHeight="1" x14ac:dyDescent="0.3">
      <c r="A52" s="14"/>
      <c r="B52" s="39" t="s">
        <v>124</v>
      </c>
      <c r="C52" s="126" t="s">
        <v>0</v>
      </c>
      <c r="D52" s="126"/>
      <c r="E52" s="126"/>
      <c r="F52" s="39" t="s">
        <v>125</v>
      </c>
      <c r="G52" s="39" t="s">
        <v>126</v>
      </c>
      <c r="H52" s="39" t="s">
        <v>127</v>
      </c>
      <c r="I52" s="39" t="s">
        <v>122</v>
      </c>
      <c r="J52" s="39" t="s">
        <v>128</v>
      </c>
      <c r="K52" s="15"/>
    </row>
    <row r="53" spans="1:11" ht="18" customHeight="1" x14ac:dyDescent="0.3">
      <c r="A53" s="14"/>
      <c r="B53" s="23" t="s">
        <v>271</v>
      </c>
      <c r="C53" s="120" t="s">
        <v>278</v>
      </c>
      <c r="D53" s="120"/>
      <c r="E53" s="120"/>
      <c r="F53" s="19">
        <v>1</v>
      </c>
      <c r="G53" s="68">
        <v>0.21</v>
      </c>
      <c r="H53" s="25" t="s">
        <v>146</v>
      </c>
      <c r="I53" s="29">
        <v>3200</v>
      </c>
      <c r="J53" s="29">
        <f>G53*I53</f>
        <v>672</v>
      </c>
      <c r="K53" s="15"/>
    </row>
    <row r="54" spans="1:11" ht="10.95" customHeight="1" x14ac:dyDescent="0.3">
      <c r="A54" s="14"/>
      <c r="B54" s="15" t="s">
        <v>279</v>
      </c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8" customHeight="1" x14ac:dyDescent="0.3"/>
    <row r="56" spans="1:11" ht="18" customHeight="1" x14ac:dyDescent="0.3">
      <c r="A56" s="11" t="s">
        <v>6</v>
      </c>
      <c r="B56" s="13" t="s">
        <v>280</v>
      </c>
    </row>
    <row r="57" spans="1:11" ht="18" customHeight="1" x14ac:dyDescent="0.3">
      <c r="B57" s="144" t="s">
        <v>281</v>
      </c>
      <c r="C57" s="144"/>
      <c r="D57" s="144"/>
      <c r="E57" s="144"/>
      <c r="F57" s="144"/>
      <c r="G57" s="144"/>
      <c r="H57" s="144"/>
      <c r="I57" s="144"/>
      <c r="J57" s="144"/>
      <c r="K57" s="144"/>
    </row>
    <row r="58" spans="1:11" ht="29.4" customHeight="1" x14ac:dyDescent="0.3">
      <c r="B58" s="32" t="s">
        <v>108</v>
      </c>
      <c r="C58" s="32" t="s">
        <v>115</v>
      </c>
      <c r="D58" s="33" t="s">
        <v>129</v>
      </c>
      <c r="E58" s="32" t="s">
        <v>109</v>
      </c>
      <c r="F58" s="32" t="s">
        <v>130</v>
      </c>
      <c r="G58" s="123" t="s">
        <v>0</v>
      </c>
      <c r="H58" s="124"/>
      <c r="I58" s="125"/>
      <c r="J58" s="33" t="s">
        <v>1</v>
      </c>
      <c r="K58" s="32" t="s">
        <v>2</v>
      </c>
    </row>
    <row r="59" spans="1:11" ht="18" customHeight="1" x14ac:dyDescent="0.3">
      <c r="B59" s="34">
        <v>44835</v>
      </c>
      <c r="C59" s="35">
        <v>50</v>
      </c>
      <c r="D59" s="36" t="s">
        <v>268</v>
      </c>
      <c r="E59" s="51" t="s">
        <v>271</v>
      </c>
      <c r="F59" s="36"/>
      <c r="G59" s="120" t="str">
        <f>C53</f>
        <v>XX-02-XX</v>
      </c>
      <c r="H59" s="120"/>
      <c r="I59" s="120"/>
      <c r="J59" s="70">
        <f>I53</f>
        <v>3200</v>
      </c>
      <c r="K59" s="71"/>
    </row>
    <row r="60" spans="1:11" ht="18" customHeight="1" x14ac:dyDescent="0.3">
      <c r="B60" s="34">
        <v>44835</v>
      </c>
      <c r="C60" s="35">
        <v>50</v>
      </c>
      <c r="D60" s="36" t="s">
        <v>268</v>
      </c>
      <c r="E60" s="51" t="s">
        <v>148</v>
      </c>
      <c r="F60" s="36"/>
      <c r="G60" s="120" t="str">
        <f>G59</f>
        <v>XX-02-XX</v>
      </c>
      <c r="H60" s="120"/>
      <c r="I60" s="120"/>
      <c r="J60" s="70">
        <f>J53</f>
        <v>672</v>
      </c>
      <c r="K60" s="71"/>
    </row>
    <row r="61" spans="1:11" ht="18" customHeight="1" x14ac:dyDescent="0.3">
      <c r="B61" s="34">
        <v>44835</v>
      </c>
      <c r="C61" s="35">
        <v>50</v>
      </c>
      <c r="D61" s="36" t="s">
        <v>268</v>
      </c>
      <c r="E61" s="35">
        <v>1400</v>
      </c>
      <c r="F61" s="36">
        <v>14034</v>
      </c>
      <c r="G61" s="120" t="s">
        <v>166</v>
      </c>
      <c r="H61" s="120"/>
      <c r="I61" s="120"/>
      <c r="J61" s="70"/>
      <c r="K61" s="71">
        <f>J48</f>
        <v>3872</v>
      </c>
    </row>
    <row r="62" spans="1:11" ht="18" customHeight="1" x14ac:dyDescent="0.3"/>
  </sheetData>
  <mergeCells count="30">
    <mergeCell ref="G14:I14"/>
    <mergeCell ref="B5:J5"/>
    <mergeCell ref="G6:I6"/>
    <mergeCell ref="G7:I7"/>
    <mergeCell ref="G8:I8"/>
    <mergeCell ref="B13:J13"/>
    <mergeCell ref="G35:I35"/>
    <mergeCell ref="G15:I15"/>
    <mergeCell ref="G16:I16"/>
    <mergeCell ref="G17:I17"/>
    <mergeCell ref="B22:J22"/>
    <mergeCell ref="G23:I23"/>
    <mergeCell ref="G24:I24"/>
    <mergeCell ref="G26:I26"/>
    <mergeCell ref="G27:I27"/>
    <mergeCell ref="G28:I28"/>
    <mergeCell ref="B33:J33"/>
    <mergeCell ref="G34:I34"/>
    <mergeCell ref="G61:I61"/>
    <mergeCell ref="G36:I36"/>
    <mergeCell ref="D44:E44"/>
    <mergeCell ref="H46:I46"/>
    <mergeCell ref="H47:I47"/>
    <mergeCell ref="H48:I48"/>
    <mergeCell ref="C52:E52"/>
    <mergeCell ref="C53:E53"/>
    <mergeCell ref="B57:K57"/>
    <mergeCell ref="G58:I58"/>
    <mergeCell ref="G59:I59"/>
    <mergeCell ref="G60:I60"/>
  </mergeCells>
  <pageMargins left="0.7" right="0.7" top="0.75" bottom="0.75" header="0.3" footer="0.3"/>
  <ignoredErrors>
    <ignoredError sqref="E59:E60 F47 B53 E35:E36 E24:E28 E15:E17 E7:E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70</v>
      </c>
    </row>
    <row r="2" spans="1:2" ht="15.6" x14ac:dyDescent="0.3">
      <c r="A2" s="2"/>
    </row>
    <row r="3" spans="1:2" ht="15.6" x14ac:dyDescent="0.3">
      <c r="A3" s="2" t="s">
        <v>71</v>
      </c>
    </row>
    <row r="5" spans="1:2" ht="15.6" x14ac:dyDescent="0.3">
      <c r="A5" s="2" t="s">
        <v>59</v>
      </c>
    </row>
    <row r="6" spans="1:2" x14ac:dyDescent="0.25">
      <c r="A6" s="1" t="s">
        <v>69</v>
      </c>
    </row>
    <row r="7" spans="1:2" x14ac:dyDescent="0.25">
      <c r="A7" s="1" t="s">
        <v>56</v>
      </c>
    </row>
    <row r="8" spans="1:2" x14ac:dyDescent="0.25">
      <c r="A8" s="1" t="s">
        <v>57</v>
      </c>
    </row>
    <row r="10" spans="1:2" s="3" customFormat="1" ht="15.6" x14ac:dyDescent="0.3">
      <c r="A10" s="3" t="s">
        <v>60</v>
      </c>
      <c r="B10" s="3" t="s">
        <v>62</v>
      </c>
    </row>
    <row r="11" spans="1:2" x14ac:dyDescent="0.25">
      <c r="B11" s="1" t="s">
        <v>61</v>
      </c>
    </row>
    <row r="12" spans="1:2" x14ac:dyDescent="0.25">
      <c r="B12" s="1" t="s">
        <v>63</v>
      </c>
    </row>
    <row r="13" spans="1:2" x14ac:dyDescent="0.25">
      <c r="B13" s="1" t="s">
        <v>66</v>
      </c>
    </row>
    <row r="14" spans="1:2" x14ac:dyDescent="0.25">
      <c r="B14" s="1" t="s">
        <v>67</v>
      </c>
    </row>
    <row r="16" spans="1:2" s="3" customFormat="1" ht="15.6" x14ac:dyDescent="0.3">
      <c r="A16" s="3" t="s">
        <v>60</v>
      </c>
      <c r="B16" s="3" t="s">
        <v>58</v>
      </c>
    </row>
    <row r="18" spans="1:3" ht="15.6" x14ac:dyDescent="0.3">
      <c r="A18" s="2" t="s">
        <v>72</v>
      </c>
      <c r="C18" s="4"/>
    </row>
    <row r="19" spans="1:3" x14ac:dyDescent="0.25">
      <c r="A19" s="5">
        <v>200</v>
      </c>
      <c r="B19" s="1" t="s">
        <v>7</v>
      </c>
    </row>
    <row r="20" spans="1:3" x14ac:dyDescent="0.25">
      <c r="A20" s="5">
        <v>210</v>
      </c>
      <c r="B20" s="1" t="s">
        <v>8</v>
      </c>
    </row>
    <row r="21" spans="1:3" x14ac:dyDescent="0.25">
      <c r="A21" s="5">
        <v>300</v>
      </c>
      <c r="B21" s="1" t="s">
        <v>9</v>
      </c>
    </row>
    <row r="22" spans="1:3" x14ac:dyDescent="0.25">
      <c r="A22" s="5">
        <v>310</v>
      </c>
      <c r="B22" s="1" t="s">
        <v>10</v>
      </c>
    </row>
    <row r="23" spans="1:3" x14ac:dyDescent="0.25">
      <c r="A23" s="5">
        <v>400</v>
      </c>
      <c r="B23" s="1" t="s">
        <v>73</v>
      </c>
    </row>
    <row r="24" spans="1:3" x14ac:dyDescent="0.25">
      <c r="A24" s="5">
        <v>410</v>
      </c>
      <c r="B24" s="1" t="s">
        <v>74</v>
      </c>
    </row>
    <row r="25" spans="1:3" x14ac:dyDescent="0.25">
      <c r="A25" s="5">
        <v>420</v>
      </c>
      <c r="B25" s="1" t="s">
        <v>75</v>
      </c>
    </row>
    <row r="26" spans="1:3" x14ac:dyDescent="0.25">
      <c r="A26" s="5">
        <v>500</v>
      </c>
      <c r="B26" s="1" t="s">
        <v>11</v>
      </c>
    </row>
    <row r="27" spans="1:3" x14ac:dyDescent="0.25">
      <c r="A27" s="5">
        <v>510</v>
      </c>
      <c r="B27" s="1" t="s">
        <v>12</v>
      </c>
    </row>
    <row r="28" spans="1:3" x14ac:dyDescent="0.25">
      <c r="A28" s="5">
        <v>600</v>
      </c>
      <c r="B28" s="1" t="s">
        <v>13</v>
      </c>
    </row>
    <row r="29" spans="1:3" x14ac:dyDescent="0.25">
      <c r="A29" s="5">
        <v>680</v>
      </c>
      <c r="B29" s="1" t="s">
        <v>14</v>
      </c>
    </row>
    <row r="30" spans="1:3" x14ac:dyDescent="0.25">
      <c r="A30" s="5">
        <v>695</v>
      </c>
      <c r="B30" s="1" t="s">
        <v>76</v>
      </c>
    </row>
    <row r="31" spans="1:3" x14ac:dyDescent="0.25">
      <c r="A31" s="5">
        <v>700</v>
      </c>
      <c r="B31" s="1" t="s">
        <v>15</v>
      </c>
    </row>
    <row r="32" spans="1:3" x14ac:dyDescent="0.25">
      <c r="A32" s="5">
        <v>750</v>
      </c>
      <c r="B32" s="1" t="s">
        <v>77</v>
      </c>
    </row>
    <row r="33" spans="1:2" x14ac:dyDescent="0.25">
      <c r="A33" s="5">
        <v>760</v>
      </c>
      <c r="B33" s="1" t="s">
        <v>78</v>
      </c>
    </row>
    <row r="34" spans="1:2" x14ac:dyDescent="0.25">
      <c r="A34" s="5">
        <v>800</v>
      </c>
      <c r="B34" s="1" t="s">
        <v>79</v>
      </c>
    </row>
    <row r="35" spans="1:2" x14ac:dyDescent="0.25">
      <c r="A35" s="5">
        <v>820</v>
      </c>
      <c r="B35" s="1" t="s">
        <v>80</v>
      </c>
    </row>
    <row r="36" spans="1:2" x14ac:dyDescent="0.25">
      <c r="A36" s="8">
        <v>1000</v>
      </c>
      <c r="B36" s="1" t="s">
        <v>16</v>
      </c>
    </row>
    <row r="37" spans="1:2" x14ac:dyDescent="0.25">
      <c r="A37" s="8">
        <v>1050</v>
      </c>
      <c r="B37" s="1" t="s">
        <v>17</v>
      </c>
    </row>
    <row r="38" spans="1:2" x14ac:dyDescent="0.25">
      <c r="A38" s="8">
        <v>1060</v>
      </c>
      <c r="B38" s="1" t="s">
        <v>18</v>
      </c>
    </row>
    <row r="39" spans="1:2" x14ac:dyDescent="0.25">
      <c r="A39" s="8">
        <v>1070</v>
      </c>
      <c r="B39" s="1" t="s">
        <v>19</v>
      </c>
    </row>
    <row r="40" spans="1:2" x14ac:dyDescent="0.25">
      <c r="A40" s="8">
        <v>1080</v>
      </c>
      <c r="B40" s="1" t="s">
        <v>20</v>
      </c>
    </row>
    <row r="41" spans="1:2" x14ac:dyDescent="0.25">
      <c r="A41" s="8">
        <v>1090</v>
      </c>
      <c r="B41" s="1" t="s">
        <v>81</v>
      </c>
    </row>
    <row r="42" spans="1:2" x14ac:dyDescent="0.25">
      <c r="A42" s="8">
        <v>1100</v>
      </c>
      <c r="B42" s="1" t="s">
        <v>21</v>
      </c>
    </row>
    <row r="43" spans="1:2" x14ac:dyDescent="0.25">
      <c r="A43" s="8">
        <v>1150</v>
      </c>
      <c r="B43" s="1" t="s">
        <v>82</v>
      </c>
    </row>
    <row r="44" spans="1:2" x14ac:dyDescent="0.25">
      <c r="A44" s="8">
        <v>1180</v>
      </c>
      <c r="B44" s="1" t="s">
        <v>83</v>
      </c>
    </row>
    <row r="45" spans="1:2" x14ac:dyDescent="0.25">
      <c r="A45" s="8">
        <v>1200</v>
      </c>
      <c r="B45" s="1" t="s">
        <v>22</v>
      </c>
    </row>
    <row r="46" spans="1:2" x14ac:dyDescent="0.25">
      <c r="A46" s="8">
        <v>1240</v>
      </c>
      <c r="B46" s="1" t="s">
        <v>23</v>
      </c>
    </row>
    <row r="47" spans="1:2" x14ac:dyDescent="0.25">
      <c r="A47" s="8">
        <v>1260</v>
      </c>
      <c r="B47" s="1" t="s">
        <v>24</v>
      </c>
    </row>
    <row r="48" spans="1:2" x14ac:dyDescent="0.25">
      <c r="A48" s="8">
        <v>1270</v>
      </c>
      <c r="B48" s="1" t="s">
        <v>25</v>
      </c>
    </row>
    <row r="49" spans="1:2" x14ac:dyDescent="0.25">
      <c r="A49" s="8">
        <v>1280</v>
      </c>
      <c r="B49" s="1" t="s">
        <v>26</v>
      </c>
    </row>
    <row r="50" spans="1:2" x14ac:dyDescent="0.25">
      <c r="A50" s="8">
        <v>1300</v>
      </c>
      <c r="B50" s="1" t="s">
        <v>84</v>
      </c>
    </row>
    <row r="51" spans="1:2" x14ac:dyDescent="0.25">
      <c r="A51" s="8">
        <v>1350</v>
      </c>
      <c r="B51" s="1" t="s">
        <v>85</v>
      </c>
    </row>
    <row r="52" spans="1:2" x14ac:dyDescent="0.25">
      <c r="A52" s="8">
        <v>1400</v>
      </c>
      <c r="B52" s="1" t="s">
        <v>27</v>
      </c>
    </row>
    <row r="53" spans="1:2" x14ac:dyDescent="0.25">
      <c r="A53" s="8">
        <v>1500</v>
      </c>
      <c r="B53" s="1" t="s">
        <v>28</v>
      </c>
    </row>
    <row r="54" spans="1:2" x14ac:dyDescent="0.25">
      <c r="A54" s="8">
        <v>1520</v>
      </c>
      <c r="B54" s="1" t="s">
        <v>29</v>
      </c>
    </row>
    <row r="55" spans="1:2" x14ac:dyDescent="0.25">
      <c r="A55" s="8">
        <v>1540</v>
      </c>
      <c r="B55" s="1" t="s">
        <v>86</v>
      </c>
    </row>
    <row r="56" spans="1:2" x14ac:dyDescent="0.25">
      <c r="A56" s="8">
        <v>1600</v>
      </c>
      <c r="B56" s="1" t="s">
        <v>30</v>
      </c>
    </row>
    <row r="57" spans="1:2" x14ac:dyDescent="0.25">
      <c r="A57" s="8">
        <v>1650</v>
      </c>
      <c r="B57" s="1" t="s">
        <v>31</v>
      </c>
    </row>
    <row r="58" spans="1:2" x14ac:dyDescent="0.25">
      <c r="A58" s="8">
        <v>1660</v>
      </c>
      <c r="B58" s="1" t="s">
        <v>32</v>
      </c>
    </row>
    <row r="59" spans="1:2" x14ac:dyDescent="0.25">
      <c r="A59" s="8">
        <v>1665</v>
      </c>
      <c r="B59" s="1" t="s">
        <v>87</v>
      </c>
    </row>
    <row r="60" spans="1:2" x14ac:dyDescent="0.25">
      <c r="A60" s="8">
        <v>1680</v>
      </c>
      <c r="B60" s="1" t="s">
        <v>33</v>
      </c>
    </row>
    <row r="61" spans="1:2" x14ac:dyDescent="0.25">
      <c r="A61" s="8">
        <v>3000</v>
      </c>
      <c r="B61" s="1" t="s">
        <v>34</v>
      </c>
    </row>
    <row r="62" spans="1:2" x14ac:dyDescent="0.25">
      <c r="A62" s="8">
        <v>3100</v>
      </c>
      <c r="B62" s="1" t="s">
        <v>88</v>
      </c>
    </row>
    <row r="63" spans="1:2" x14ac:dyDescent="0.25">
      <c r="A63" s="8">
        <v>3200</v>
      </c>
      <c r="B63" s="1" t="s">
        <v>89</v>
      </c>
    </row>
    <row r="64" spans="1:2" x14ac:dyDescent="0.25">
      <c r="A64" s="8">
        <v>3300</v>
      </c>
      <c r="B64" s="1" t="s">
        <v>90</v>
      </c>
    </row>
    <row r="65" spans="1:2" x14ac:dyDescent="0.25">
      <c r="A65" s="8">
        <v>4000</v>
      </c>
      <c r="B65" s="1" t="s">
        <v>35</v>
      </c>
    </row>
    <row r="66" spans="1:2" x14ac:dyDescent="0.25">
      <c r="A66" s="8">
        <v>4050</v>
      </c>
      <c r="B66" s="1" t="s">
        <v>36</v>
      </c>
    </row>
    <row r="67" spans="1:2" x14ac:dyDescent="0.25">
      <c r="A67" s="8">
        <v>4070</v>
      </c>
      <c r="B67" s="1" t="s">
        <v>106</v>
      </c>
    </row>
    <row r="68" spans="1:2" x14ac:dyDescent="0.25">
      <c r="A68" s="8">
        <v>4100</v>
      </c>
      <c r="B68" s="1" t="s">
        <v>37</v>
      </c>
    </row>
    <row r="69" spans="1:2" x14ac:dyDescent="0.25">
      <c r="A69" s="8">
        <v>4120</v>
      </c>
      <c r="B69" s="1" t="s">
        <v>38</v>
      </c>
    </row>
    <row r="70" spans="1:2" x14ac:dyDescent="0.25">
      <c r="A70" s="8">
        <v>4150</v>
      </c>
      <c r="B70" s="1" t="s">
        <v>91</v>
      </c>
    </row>
    <row r="71" spans="1:2" x14ac:dyDescent="0.25">
      <c r="A71" s="8">
        <v>4200</v>
      </c>
      <c r="B71" s="1" t="s">
        <v>39</v>
      </c>
    </row>
    <row r="72" spans="1:2" x14ac:dyDescent="0.25">
      <c r="A72" s="8">
        <v>4250</v>
      </c>
      <c r="B72" s="1" t="s">
        <v>40</v>
      </c>
    </row>
    <row r="73" spans="1:2" x14ac:dyDescent="0.25">
      <c r="A73" s="8">
        <v>4300</v>
      </c>
      <c r="B73" s="1" t="s">
        <v>41</v>
      </c>
    </row>
    <row r="74" spans="1:2" x14ac:dyDescent="0.25">
      <c r="A74" s="8">
        <v>4350</v>
      </c>
      <c r="B74" s="1" t="s">
        <v>42</v>
      </c>
    </row>
    <row r="75" spans="1:2" x14ac:dyDescent="0.25">
      <c r="A75" s="8">
        <v>4400</v>
      </c>
      <c r="B75" s="1" t="s">
        <v>43</v>
      </c>
    </row>
    <row r="76" spans="1:2" x14ac:dyDescent="0.25">
      <c r="A76" s="8">
        <v>4500</v>
      </c>
      <c r="B76" s="1" t="s">
        <v>92</v>
      </c>
    </row>
    <row r="77" spans="1:2" x14ac:dyDescent="0.25">
      <c r="A77" s="8">
        <v>4600</v>
      </c>
      <c r="B77" s="1" t="s">
        <v>44</v>
      </c>
    </row>
    <row r="78" spans="1:2" x14ac:dyDescent="0.25">
      <c r="A78" s="8">
        <v>4650</v>
      </c>
      <c r="B78" s="1" t="s">
        <v>45</v>
      </c>
    </row>
    <row r="79" spans="1:2" x14ac:dyDescent="0.25">
      <c r="A79" s="8">
        <v>4700</v>
      </c>
      <c r="B79" s="1" t="s">
        <v>55</v>
      </c>
    </row>
    <row r="80" spans="1:2" x14ac:dyDescent="0.25">
      <c r="A80" s="8">
        <v>4750</v>
      </c>
      <c r="B80" s="1" t="s">
        <v>93</v>
      </c>
    </row>
    <row r="81" spans="1:2" x14ac:dyDescent="0.25">
      <c r="A81" s="8">
        <v>4800</v>
      </c>
      <c r="B81" s="1" t="s">
        <v>94</v>
      </c>
    </row>
    <row r="82" spans="1:2" x14ac:dyDescent="0.25">
      <c r="A82" s="8">
        <v>4950</v>
      </c>
      <c r="B82" s="1" t="s">
        <v>95</v>
      </c>
    </row>
    <row r="83" spans="1:2" x14ac:dyDescent="0.25">
      <c r="A83" s="8">
        <v>4960</v>
      </c>
      <c r="B83" s="1" t="s">
        <v>46</v>
      </c>
    </row>
    <row r="84" spans="1:2" x14ac:dyDescent="0.25">
      <c r="A84" s="8">
        <v>4970</v>
      </c>
      <c r="B84" s="1" t="s">
        <v>47</v>
      </c>
    </row>
    <row r="85" spans="1:2" x14ac:dyDescent="0.25">
      <c r="A85" s="8">
        <v>4990</v>
      </c>
      <c r="B85" s="1" t="s">
        <v>48</v>
      </c>
    </row>
    <row r="86" spans="1:2" x14ac:dyDescent="0.25">
      <c r="A86" s="8">
        <v>7000</v>
      </c>
      <c r="B86" s="1" t="s">
        <v>49</v>
      </c>
    </row>
    <row r="87" spans="1:2" x14ac:dyDescent="0.25">
      <c r="A87" s="8">
        <v>7400</v>
      </c>
      <c r="B87" s="1" t="s">
        <v>96</v>
      </c>
    </row>
    <row r="88" spans="1:2" x14ac:dyDescent="0.25">
      <c r="A88" s="8">
        <v>7500</v>
      </c>
      <c r="B88" s="1" t="s">
        <v>97</v>
      </c>
    </row>
    <row r="89" spans="1:2" x14ac:dyDescent="0.25">
      <c r="A89" s="8">
        <v>8200</v>
      </c>
      <c r="B89" s="1" t="s">
        <v>50</v>
      </c>
    </row>
    <row r="90" spans="1:2" x14ac:dyDescent="0.25">
      <c r="A90" s="8">
        <v>8300</v>
      </c>
      <c r="B90" s="1" t="s">
        <v>98</v>
      </c>
    </row>
    <row r="91" spans="1:2" x14ac:dyDescent="0.25">
      <c r="A91" s="8">
        <v>8400</v>
      </c>
      <c r="B91" s="1" t="s">
        <v>51</v>
      </c>
    </row>
    <row r="92" spans="1:2" x14ac:dyDescent="0.25">
      <c r="A92" s="8">
        <v>8500</v>
      </c>
      <c r="B92" s="1" t="s">
        <v>52</v>
      </c>
    </row>
    <row r="93" spans="1:2" x14ac:dyDescent="0.25">
      <c r="A93" s="8">
        <v>8550</v>
      </c>
      <c r="B93" s="1" t="s">
        <v>53</v>
      </c>
    </row>
    <row r="94" spans="1:2" x14ac:dyDescent="0.25">
      <c r="A94" s="8">
        <v>8600</v>
      </c>
      <c r="B94" s="1" t="s">
        <v>99</v>
      </c>
    </row>
    <row r="95" spans="1:2" x14ac:dyDescent="0.25">
      <c r="A95" s="8">
        <v>9000</v>
      </c>
      <c r="B95" s="1" t="s">
        <v>100</v>
      </c>
    </row>
    <row r="96" spans="1:2" x14ac:dyDescent="0.25">
      <c r="A96" s="8">
        <v>9100</v>
      </c>
      <c r="B96" s="1" t="s">
        <v>54</v>
      </c>
    </row>
    <row r="97" spans="1:3" x14ac:dyDescent="0.25">
      <c r="A97" s="8">
        <v>9600</v>
      </c>
      <c r="B97" s="1" t="s">
        <v>68</v>
      </c>
    </row>
    <row r="98" spans="1:3" x14ac:dyDescent="0.25">
      <c r="A98" s="7">
        <v>1320</v>
      </c>
      <c r="B98" s="6" t="s">
        <v>104</v>
      </c>
      <c r="C98" s="6" t="s">
        <v>101</v>
      </c>
    </row>
    <row r="99" spans="1:3" x14ac:dyDescent="0.25">
      <c r="A99" s="7">
        <v>3150</v>
      </c>
      <c r="B99" s="6" t="s">
        <v>103</v>
      </c>
      <c r="C99" s="6" t="s">
        <v>102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12 Inhoudsopgave</vt:lpstr>
      <vt:lpstr>12.1 - 12.3</vt:lpstr>
      <vt:lpstr>12.4 - 12.6</vt:lpstr>
      <vt:lpstr>12.8 - 12.12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2023-01-04T11:34:59Z</cp:lastPrinted>
  <dcterms:created xsi:type="dcterms:W3CDTF">2020-12-11T10:09:52Z</dcterms:created>
  <dcterms:modified xsi:type="dcterms:W3CDTF">2023-01-04T14:32:00Z</dcterms:modified>
</cp:coreProperties>
</file>